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0.111\TTA_Data\Projects\Current Projects\K7914 - Pinelands CID CCTV Consultant RFP\Subprojects\K7914a PLCID CCTV NVR and Control Room\Tender\Specification\"/>
    </mc:Choice>
  </mc:AlternateContent>
  <xr:revisionPtr revIDLastSave="0" documentId="13_ncr:1_{552DF84D-F377-4886-87E8-F4C58661BC24}" xr6:coauthVersionLast="47" xr6:coauthVersionMax="47" xr10:uidLastSave="{00000000-0000-0000-0000-000000000000}"/>
  <bookViews>
    <workbookView xWindow="862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G51" i="1" s="1"/>
  <c r="E55" i="1"/>
  <c r="G55" i="1" s="1"/>
  <c r="G57" i="1"/>
  <c r="G94" i="1"/>
  <c r="G60" i="1"/>
  <c r="E81" i="1"/>
  <c r="G81" i="1" s="1"/>
  <c r="G80" i="1"/>
  <c r="G95" i="1"/>
  <c r="E43" i="1"/>
  <c r="G43" i="1" s="1"/>
  <c r="E31" i="1"/>
  <c r="G31" i="1" s="1"/>
  <c r="E28" i="1"/>
  <c r="G28" i="1" s="1"/>
  <c r="E37" i="1"/>
  <c r="G37" i="1" s="1"/>
  <c r="E40" i="1"/>
  <c r="G40" i="1" s="1"/>
  <c r="C111" i="1"/>
  <c r="C110" i="1"/>
  <c r="C109" i="1"/>
  <c r="E107" i="1"/>
  <c r="G102" i="1"/>
  <c r="G101" i="1"/>
  <c r="G98" i="1"/>
  <c r="E93" i="1"/>
  <c r="G93" i="1" s="1"/>
  <c r="G92" i="1"/>
  <c r="E89" i="1"/>
  <c r="E70" i="1"/>
  <c r="G70" i="1" s="1"/>
  <c r="G69" i="1"/>
  <c r="E49" i="1"/>
  <c r="G49" i="1" s="1"/>
  <c r="G48" i="1"/>
  <c r="E46" i="1"/>
  <c r="G46" i="1" s="1"/>
  <c r="G45" i="1"/>
  <c r="G39" i="1"/>
  <c r="G36" i="1"/>
  <c r="G42" i="1"/>
  <c r="E34" i="1"/>
  <c r="G34" i="1" s="1"/>
  <c r="G30" i="1"/>
  <c r="G33" i="1"/>
  <c r="G62" i="1"/>
  <c r="E52" i="1" l="1"/>
  <c r="G52" i="1" s="1"/>
  <c r="G54" i="1"/>
  <c r="E58" i="1"/>
  <c r="G58" i="1" s="1"/>
  <c r="G104" i="1"/>
  <c r="G111" i="1" s="1"/>
  <c r="G84" i="1"/>
  <c r="G75" i="1"/>
  <c r="E73" i="1"/>
  <c r="G73" i="1" s="1"/>
  <c r="G72" i="1"/>
  <c r="E67" i="1"/>
  <c r="G67" i="1" s="1"/>
  <c r="G27" i="1"/>
  <c r="G23" i="1"/>
  <c r="G21" i="1"/>
  <c r="E19" i="1"/>
  <c r="G19" i="1" s="1"/>
  <c r="G18" i="1"/>
  <c r="E14" i="1"/>
  <c r="G10" i="1"/>
  <c r="G9" i="1"/>
  <c r="G8" i="1"/>
  <c r="G7" i="1"/>
  <c r="G11" i="1" l="1"/>
  <c r="G109" i="1" s="1"/>
  <c r="E76" i="1"/>
  <c r="G76" i="1" s="1"/>
  <c r="G66" i="1"/>
  <c r="G86" i="1" l="1"/>
  <c r="G110" i="1" s="1"/>
  <c r="G112" i="1" s="1"/>
  <c r="G113" i="1" s="1"/>
  <c r="G114" i="1" s="1"/>
  <c r="G115" i="1" s="1"/>
  <c r="G116" i="1" s="1"/>
</calcChain>
</file>

<file path=xl/sharedStrings.xml><?xml version="1.0" encoding="utf-8"?>
<sst xmlns="http://schemas.openxmlformats.org/spreadsheetml/2006/main" count="206" uniqueCount="112">
  <si>
    <t>SECTION A: PRELIMINARY AND GENERAL</t>
  </si>
  <si>
    <t>Tendered rates</t>
  </si>
  <si>
    <t>Item</t>
  </si>
  <si>
    <t>Description</t>
  </si>
  <si>
    <t>Unit</t>
  </si>
  <si>
    <t>Qty</t>
  </si>
  <si>
    <t>Rate
R-c</t>
  </si>
  <si>
    <t>Total
R-c</t>
  </si>
  <si>
    <t>PRELIMINARY AND GENERAL</t>
  </si>
  <si>
    <t>12 Month Guarantee &amp; Maintenance Allowance</t>
  </si>
  <si>
    <t>Sum</t>
  </si>
  <si>
    <t>Quality Assurance Procedures</t>
  </si>
  <si>
    <t>Project Management</t>
  </si>
  <si>
    <t>OHS compliance</t>
  </si>
  <si>
    <t>TOTAL CARRIED FORWARD TO NETWORK SUMMARY PAGE</t>
  </si>
  <si>
    <t>TOTAL CARRIED FORWARD TO SUMMARY</t>
  </si>
  <si>
    <t>1.1.1</t>
  </si>
  <si>
    <t>Supply</t>
  </si>
  <si>
    <t>No.</t>
  </si>
  <si>
    <t>1.1.2</t>
  </si>
  <si>
    <t>Install</t>
  </si>
  <si>
    <t>1.2.1</t>
  </si>
  <si>
    <t>1.3.1</t>
  </si>
  <si>
    <t>2.1.1</t>
  </si>
  <si>
    <t>COPPER CABLING INSTALLATION</t>
  </si>
  <si>
    <t>3.1.1</t>
  </si>
  <si>
    <t xml:space="preserve">Supply </t>
  </si>
  <si>
    <t>3.1.2</t>
  </si>
  <si>
    <t>Install (Excluding testing and commissioning)</t>
  </si>
  <si>
    <t>Patch Leads Molex CAT6 UTP, complete with RJ45 moulded plugs</t>
  </si>
  <si>
    <t>3.2.1</t>
  </si>
  <si>
    <t>2m Grey Supply</t>
  </si>
  <si>
    <t>3.2.2</t>
  </si>
  <si>
    <t>2m Grey Install</t>
  </si>
  <si>
    <t>Fly leads Molex CAT6 UTP, complete with RJ45 moulded plugs</t>
  </si>
  <si>
    <t>3.3.1</t>
  </si>
  <si>
    <t>3m Grey Supply</t>
  </si>
  <si>
    <t>3.3.2</t>
  </si>
  <si>
    <t>3m Grey Install</t>
  </si>
  <si>
    <t>m</t>
  </si>
  <si>
    <t>OTHER</t>
  </si>
  <si>
    <t>Sundries</t>
  </si>
  <si>
    <t>SECTION B: NVR INSTALLATION</t>
  </si>
  <si>
    <t>Hikvision NVR</t>
  </si>
  <si>
    <t>PINELANDS CID CCTV - NVR AND CONTROL ROOM INSTALLATION - SCHEDULE OF QUANTITIES</t>
  </si>
  <si>
    <t>NVR configuration for existing CCTV cameras</t>
  </si>
  <si>
    <t>Setup and configuration incl connection to radio network and Zonewatch network</t>
  </si>
  <si>
    <t>NVR configuration for FirstAlert integration</t>
  </si>
  <si>
    <t xml:space="preserve">Control Room </t>
  </si>
  <si>
    <t>2.1.2</t>
  </si>
  <si>
    <t>Install and configure</t>
  </si>
  <si>
    <t>2-channel Execuduct powerskirting</t>
  </si>
  <si>
    <t>150mm wire mesh cable tray including mounting hardware</t>
  </si>
  <si>
    <t>Supply and install</t>
  </si>
  <si>
    <t xml:space="preserve">Operator PC (including mouse and keyboard) - Dell Tower Plus Core Ultra 7 265 </t>
  </si>
  <si>
    <t xml:space="preserve">34" curved monitor incl stand - Dell P3425WE </t>
  </si>
  <si>
    <t xml:space="preserve">55" overview monitor incl adjustable wallmount bracket - Samsung U8000F 4K Crystal UHD 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</si>
  <si>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</si>
  <si>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</si>
  <si>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</si>
  <si>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</si>
  <si>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</si>
  <si>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</si>
  <si>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</si>
  <si>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</si>
  <si>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</si>
  <si>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</si>
  <si>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2.7.1</t>
  </si>
  <si>
    <t>2.7.2</t>
  </si>
  <si>
    <t>2.8.1</t>
  </si>
  <si>
    <t>2.8.2</t>
  </si>
  <si>
    <t>2.9.1</t>
  </si>
  <si>
    <t>2.9.2</t>
  </si>
  <si>
    <t>2.10.1</t>
  </si>
  <si>
    <t>Operator desk and chair</t>
  </si>
  <si>
    <t>24-port CAT6 patch panel (blank)</t>
  </si>
  <si>
    <t xml:space="preserve">24-port Network switch incl 1Gbps Single-mode SFP - Aruba HPE ANW 6000 24G 4F </t>
  </si>
  <si>
    <t>Data points, complete with CAT6A UTP Solid Molex cable, two molex keystone jacks and accessories as per the specification (15m average length), installed to the outlet point</t>
  </si>
  <si>
    <t>Sundries (display cables, power cables, mounting cradles etc)</t>
  </si>
  <si>
    <t>SECTION C: TESTING, COMMISSIONING AND HANDING OVER</t>
  </si>
  <si>
    <t>TESTING, COMMISSIONING AND LABELLING</t>
  </si>
  <si>
    <t>Testing and Commissioning of network point, including test report</t>
  </si>
  <si>
    <t>No</t>
  </si>
  <si>
    <t>Data Outlets: Labelling of all data points at cabinets and outlets</t>
  </si>
  <si>
    <t>AS-BUILT DOCUMENTATION</t>
  </si>
  <si>
    <t>Nett amount for the provision of "AS-BUILT" drawings as per the specification</t>
  </si>
  <si>
    <t>INSPECTIONS AND HANDING OVER</t>
  </si>
  <si>
    <t>Handing over</t>
  </si>
  <si>
    <t>SUBTOTAL</t>
  </si>
  <si>
    <t xml:space="preserve">CONTINGENCIES </t>
  </si>
  <si>
    <t>TOTAL CARRIED FORWARD TO ELECTRONIC SUMMARY</t>
  </si>
  <si>
    <t>VAT</t>
  </si>
  <si>
    <t>TOTAL</t>
  </si>
  <si>
    <t>SECTION D: SUMMARY</t>
  </si>
  <si>
    <t>42U network cabinet incl accessories as per specification</t>
  </si>
  <si>
    <t>Hikvision DS-9632NI-M8 incl 8x 10TB surveillance HDD</t>
  </si>
  <si>
    <t>3.4.1</t>
  </si>
  <si>
    <t>3.4.2</t>
  </si>
  <si>
    <t>Testing and Commissioning of CCTV recording system</t>
  </si>
  <si>
    <t>Setup and configuration to FirstAlert service</t>
  </si>
  <si>
    <t>2.11.1</t>
  </si>
  <si>
    <t>Wireway, data cabling and termination inspection</t>
  </si>
  <si>
    <t>Testing and Commissioning of electrical installation including CoC</t>
  </si>
  <si>
    <t>Data points, complete with CAT6A UTP Solid Molex cable, two molex keystone jacks and accessories as per the specification (20m average length), installed to the outlet point</t>
  </si>
  <si>
    <t>2.10.2</t>
  </si>
  <si>
    <t>2.11.2</t>
  </si>
  <si>
    <t>2.12.1</t>
  </si>
  <si>
    <t>2.13.1</t>
  </si>
  <si>
    <t>Electrical 20A circuit breaker</t>
  </si>
  <si>
    <t>Electrical P8000 trunking including mounting hardware</t>
  </si>
  <si>
    <t>Electrical cabling</t>
  </si>
  <si>
    <t>Dedicated electrical socket outlet in Execuduct powerskirting or P8000 trunking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</si>
</sst>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3" fillId="0" borderId="3" xfId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164" fontId="3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1" fillId="0" borderId="2" xfId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164" fontId="1" fillId="0" borderId="0" xfId="1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164" fontId="1" fillId="0" borderId="2" xfId="1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1" fillId="0" borderId="2" xfId="1" applyFont="1" applyFill="1" applyBorder="1" applyAlignment="1">
      <alignment horizontal="right" vertical="center"/>
    </xf>
    <xf numFmtId="164" fontId="3" fillId="0" borderId="2" xfId="1" applyFont="1" applyFill="1" applyBorder="1" applyAlignment="1">
      <alignment horizontal="right" vertical="center"/>
    </xf>
    <xf numFmtId="9" fontId="1" fillId="0" borderId="6" xfId="0" applyNumberFormat="1" applyFont="1" applyBorder="1" applyAlignment="1">
      <alignment horizontal="center" vertical="center"/>
    </xf>
    <xf numFmtId="164" fontId="1" fillId="0" borderId="2" xfId="1" applyFont="1" applyBorder="1" applyAlignment="1">
      <alignment horizontal="right" vertical="center"/>
    </xf>
    <xf numFmtId="164" fontId="1" fillId="0" borderId="6" xfId="1" applyFont="1" applyBorder="1" applyAlignment="1">
      <alignment horizontal="right" vertical="center"/>
    </xf>
    <xf numFmtId="164" fontId="3" fillId="0" borderId="2" xfId="1" applyFont="1" applyBorder="1" applyAlignment="1">
      <alignment horizontal="right" vertical="center"/>
    </xf>
    <xf numFmtId="0" fontId="1" fillId="0" borderId="2" xfId="0" quotePrefix="1" applyFont="1" applyBorder="1" applyAlignment="1">
      <alignment horizontal="center" vertical="center"/>
    </xf>
    <xf numFmtId="164" fontId="1" fillId="0" borderId="6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 12" xfId="1" xr:uid="{225D648D-420C-48A3-93D4-5E6622354F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6"/>
  <sheetViews>
    <sheetView tabSelected="1" topLeftCell="A48" zoomScaleNormal="100" workbookViewId="0">
      <selection activeCell="E19" sqref="E19"/>
    </sheetView>
  </sheetViews>
  <sheetFormatPr defaultRowHeight="14.35" x14ac:dyDescent="0.5"/>
  <cols>
    <col min="2" max="2" width="6.41015625" bestFit="1" customWidth="1"/>
    <col min="3" max="3" width="72.29296875" customWidth="1"/>
    <col min="4" max="4" width="4.87890625" bestFit="1" customWidth="1"/>
    <col min="5" max="5" width="6.41015625" bestFit="1" customWidth="1"/>
    <col min="6" max="6" width="13.5859375" bestFit="1" customWidth="1"/>
    <col min="7" max="7" width="15.5859375" bestFit="1" customWidth="1"/>
  </cols>
  <sheetData>
    <row r="1" spans="1:7" ht="15.35" x14ac:dyDescent="0.5">
      <c r="A1" s="1"/>
      <c r="B1" s="57" t="s">
        <v>44</v>
      </c>
      <c r="C1" s="57"/>
      <c r="D1" s="57"/>
      <c r="E1" s="57"/>
      <c r="F1" s="57"/>
      <c r="G1" s="57"/>
    </row>
    <row r="2" spans="1:7" x14ac:dyDescent="0.5">
      <c r="A2" s="1"/>
      <c r="B2" s="2"/>
      <c r="C2" s="2"/>
      <c r="D2" s="3"/>
      <c r="E2" s="2"/>
      <c r="F2" s="2"/>
      <c r="G2" s="2"/>
    </row>
    <row r="3" spans="1:7" ht="17.7" x14ac:dyDescent="0.5">
      <c r="A3" s="1"/>
      <c r="B3" s="56" t="s">
        <v>0</v>
      </c>
      <c r="C3" s="56"/>
      <c r="D3" s="56"/>
      <c r="E3" s="56"/>
      <c r="F3" s="56"/>
      <c r="G3" s="56"/>
    </row>
    <row r="4" spans="1:7" ht="17.7" x14ac:dyDescent="0.5">
      <c r="A4" s="21"/>
      <c r="B4" s="4"/>
      <c r="C4" s="5"/>
      <c r="D4" s="6"/>
      <c r="E4" s="55" t="s">
        <v>1</v>
      </c>
      <c r="F4" s="55"/>
      <c r="G4" s="55"/>
    </row>
    <row r="5" spans="1:7" ht="25.35" x14ac:dyDescent="0.5">
      <c r="A5" s="21"/>
      <c r="B5" s="7" t="s">
        <v>2</v>
      </c>
      <c r="C5" s="7" t="s">
        <v>3</v>
      </c>
      <c r="D5" s="7" t="s">
        <v>4</v>
      </c>
      <c r="E5" s="7" t="s">
        <v>5</v>
      </c>
      <c r="F5" s="8" t="s">
        <v>6</v>
      </c>
      <c r="G5" s="8" t="s">
        <v>7</v>
      </c>
    </row>
    <row r="6" spans="1:7" x14ac:dyDescent="0.5">
      <c r="A6" s="21"/>
      <c r="B6" s="7">
        <v>1</v>
      </c>
      <c r="C6" s="9" t="s">
        <v>8</v>
      </c>
      <c r="D6" s="7"/>
      <c r="E6" s="7"/>
      <c r="F6" s="22"/>
      <c r="G6" s="22"/>
    </row>
    <row r="7" spans="1:7" x14ac:dyDescent="0.5">
      <c r="A7" s="21"/>
      <c r="B7" s="10">
        <v>1.1000000000000001</v>
      </c>
      <c r="C7" s="11" t="s">
        <v>9</v>
      </c>
      <c r="D7" s="23" t="s">
        <v>10</v>
      </c>
      <c r="E7" s="13">
        <v>1</v>
      </c>
      <c r="F7" s="24"/>
      <c r="G7" s="24">
        <f>E7*F7</f>
        <v>0</v>
      </c>
    </row>
    <row r="8" spans="1:7" x14ac:dyDescent="0.5">
      <c r="A8" s="21"/>
      <c r="B8" s="10">
        <v>1.2</v>
      </c>
      <c r="C8" s="11" t="s">
        <v>11</v>
      </c>
      <c r="D8" s="23" t="s">
        <v>10</v>
      </c>
      <c r="E8" s="10">
        <v>1</v>
      </c>
      <c r="F8" s="24"/>
      <c r="G8" s="24">
        <f>E8*F8</f>
        <v>0</v>
      </c>
    </row>
    <row r="9" spans="1:7" x14ac:dyDescent="0.5">
      <c r="A9" s="21"/>
      <c r="B9" s="10">
        <v>1.3</v>
      </c>
      <c r="C9" s="11" t="s">
        <v>12</v>
      </c>
      <c r="D9" s="23" t="s">
        <v>10</v>
      </c>
      <c r="E9" s="10">
        <v>1</v>
      </c>
      <c r="F9" s="24"/>
      <c r="G9" s="24">
        <f>E9*F9</f>
        <v>0</v>
      </c>
    </row>
    <row r="10" spans="1:7" x14ac:dyDescent="0.5">
      <c r="A10" s="21"/>
      <c r="B10" s="10">
        <v>1.4</v>
      </c>
      <c r="C10" s="11" t="s">
        <v>13</v>
      </c>
      <c r="D10" s="23" t="s">
        <v>10</v>
      </c>
      <c r="E10" s="10">
        <v>1</v>
      </c>
      <c r="F10" s="24"/>
      <c r="G10" s="24">
        <f>E10*F10</f>
        <v>0</v>
      </c>
    </row>
    <row r="11" spans="1:7" x14ac:dyDescent="0.5">
      <c r="A11" s="25"/>
      <c r="B11" s="14">
        <v>2</v>
      </c>
      <c r="C11" s="15" t="s">
        <v>15</v>
      </c>
      <c r="D11" s="16"/>
      <c r="E11" s="16"/>
      <c r="F11" s="17"/>
      <c r="G11" s="18">
        <f>SUM(G6:G10)</f>
        <v>0</v>
      </c>
    </row>
    <row r="12" spans="1:7" x14ac:dyDescent="0.5">
      <c r="A12" s="21"/>
      <c r="B12" s="19"/>
      <c r="C12" s="20"/>
      <c r="D12" s="26"/>
      <c r="E12" s="19"/>
      <c r="F12" s="27"/>
      <c r="G12" s="27"/>
    </row>
    <row r="13" spans="1:7" ht="17.7" x14ac:dyDescent="0.5">
      <c r="B13" s="56" t="s">
        <v>42</v>
      </c>
      <c r="C13" s="56"/>
      <c r="D13" s="56"/>
      <c r="E13" s="56"/>
      <c r="F13" s="56"/>
      <c r="G13" s="56"/>
    </row>
    <row r="14" spans="1:7" ht="17.7" x14ac:dyDescent="0.5">
      <c r="B14" s="4"/>
      <c r="C14" s="5"/>
      <c r="D14" s="6"/>
      <c r="E14" s="55" t="str">
        <f>E$4</f>
        <v>Tendered rates</v>
      </c>
      <c r="F14" s="55"/>
      <c r="G14" s="55"/>
    </row>
    <row r="15" spans="1:7" ht="25.35" x14ac:dyDescent="0.5">
      <c r="B15" s="7" t="s">
        <v>2</v>
      </c>
      <c r="C15" s="7" t="s">
        <v>3</v>
      </c>
      <c r="D15" s="7" t="s">
        <v>4</v>
      </c>
      <c r="E15" s="7" t="s">
        <v>5</v>
      </c>
      <c r="F15" s="8" t="s">
        <v>6</v>
      </c>
      <c r="G15" s="8" t="s">
        <v>7</v>
      </c>
    </row>
    <row r="16" spans="1:7" x14ac:dyDescent="0.5">
      <c r="B16" s="7">
        <v>1</v>
      </c>
      <c r="C16" s="28" t="s">
        <v>43</v>
      </c>
      <c r="D16" s="12"/>
      <c r="E16" s="10"/>
      <c r="F16" s="24"/>
      <c r="G16" s="24"/>
    </row>
    <row r="17" spans="2:7" x14ac:dyDescent="0.5">
      <c r="B17" s="7">
        <v>1.1000000000000001</v>
      </c>
      <c r="C17" s="29" t="s">
        <v>95</v>
      </c>
      <c r="D17" s="12"/>
      <c r="E17" s="10"/>
      <c r="F17" s="24"/>
      <c r="G17" s="24"/>
    </row>
    <row r="18" spans="2:7" x14ac:dyDescent="0.5">
      <c r="B18" s="10" t="s">
        <v>16</v>
      </c>
      <c r="C18" s="30" t="s">
        <v>17</v>
      </c>
      <c r="D18" s="12" t="s">
        <v>18</v>
      </c>
      <c r="E18" s="10">
        <v>7</v>
      </c>
      <c r="F18" s="24"/>
      <c r="G18" s="24">
        <f t="shared" ref="G18:G19" si="0">E18*F18</f>
        <v>0</v>
      </c>
    </row>
    <row r="19" spans="2:7" x14ac:dyDescent="0.5">
      <c r="B19" s="10" t="s">
        <v>19</v>
      </c>
      <c r="C19" s="30" t="s">
        <v>20</v>
      </c>
      <c r="D19" s="12" t="s">
        <v>18</v>
      </c>
      <c r="E19" s="10">
        <f>E18</f>
        <v>7</v>
      </c>
      <c r="F19" s="24"/>
      <c r="G19" s="24">
        <f t="shared" si="0"/>
        <v>0</v>
      </c>
    </row>
    <row r="20" spans="2:7" x14ac:dyDescent="0.5">
      <c r="B20" s="7">
        <v>1.2</v>
      </c>
      <c r="C20" s="31" t="s">
        <v>45</v>
      </c>
      <c r="D20" s="30"/>
      <c r="E20" s="30"/>
      <c r="F20" s="24"/>
      <c r="G20" s="24"/>
    </row>
    <row r="21" spans="2:7" x14ac:dyDescent="0.5">
      <c r="B21" s="10" t="s">
        <v>21</v>
      </c>
      <c r="C21" s="30" t="s">
        <v>46</v>
      </c>
      <c r="D21" s="12" t="s">
        <v>10</v>
      </c>
      <c r="E21" s="10">
        <v>1</v>
      </c>
      <c r="F21" s="32"/>
      <c r="G21" s="24">
        <f>E21*F21</f>
        <v>0</v>
      </c>
    </row>
    <row r="22" spans="2:7" x14ac:dyDescent="0.5">
      <c r="B22" s="7">
        <v>1.3</v>
      </c>
      <c r="C22" s="31" t="s">
        <v>47</v>
      </c>
      <c r="D22" s="10"/>
      <c r="E22" s="10"/>
      <c r="F22" s="24"/>
      <c r="G22" s="24"/>
    </row>
    <row r="23" spans="2:7" x14ac:dyDescent="0.5">
      <c r="B23" s="10" t="s">
        <v>22</v>
      </c>
      <c r="C23" s="30" t="s">
        <v>99</v>
      </c>
      <c r="D23" s="12" t="s">
        <v>10</v>
      </c>
      <c r="E23" s="10">
        <v>1</v>
      </c>
      <c r="F23" s="32"/>
      <c r="G23" s="24">
        <f t="shared" ref="G23" si="1">E23*F23</f>
        <v>0</v>
      </c>
    </row>
    <row r="24" spans="2:7" x14ac:dyDescent="0.5">
      <c r="B24" s="10"/>
      <c r="C24" s="33"/>
      <c r="D24" s="12"/>
      <c r="E24" s="10"/>
      <c r="F24" s="24"/>
      <c r="G24" s="24"/>
    </row>
    <row r="25" spans="2:7" x14ac:dyDescent="0.5">
      <c r="B25" s="7">
        <v>2</v>
      </c>
      <c r="C25" s="9" t="s">
        <v>48</v>
      </c>
      <c r="D25" s="10"/>
      <c r="E25" s="10"/>
      <c r="F25" s="24"/>
      <c r="G25" s="24"/>
    </row>
    <row r="26" spans="2:7" x14ac:dyDescent="0.5">
      <c r="B26" s="7">
        <v>2.1</v>
      </c>
      <c r="C26" s="31" t="s">
        <v>74</v>
      </c>
      <c r="D26" s="10"/>
      <c r="E26" s="10"/>
      <c r="F26" s="24"/>
      <c r="G26" s="24"/>
    </row>
    <row r="27" spans="2:7" x14ac:dyDescent="0.5">
      <c r="B27" s="10" t="s">
        <v>23</v>
      </c>
      <c r="C27" s="30" t="s">
        <v>17</v>
      </c>
      <c r="D27" s="12" t="s">
        <v>18</v>
      </c>
      <c r="E27" s="10">
        <v>1</v>
      </c>
      <c r="F27" s="32"/>
      <c r="G27" s="24">
        <f>E27*F27</f>
        <v>0</v>
      </c>
    </row>
    <row r="28" spans="2:7" x14ac:dyDescent="0.5">
      <c r="B28" s="10" t="s">
        <v>49</v>
      </c>
      <c r="C28" s="30" t="s">
        <v>20</v>
      </c>
      <c r="D28" s="12" t="s">
        <v>18</v>
      </c>
      <c r="E28" s="10">
        <f>E27</f>
        <v>1</v>
      </c>
      <c r="F28" s="24"/>
      <c r="G28" s="24">
        <f t="shared" ref="G28" si="2">E28*F28</f>
        <v>0</v>
      </c>
    </row>
    <row r="29" spans="2:7" ht="14.45" customHeight="1" x14ac:dyDescent="0.5">
      <c r="B29" s="7">
        <v>2.2000000000000002</v>
      </c>
      <c r="C29" s="31" t="s">
        <v>54</v>
      </c>
      <c r="D29" s="10"/>
      <c r="E29" s="10"/>
      <c r="F29" s="24"/>
      <c r="G29" s="24"/>
    </row>
    <row r="30" spans="2:7" x14ac:dyDescent="0.5">
      <c r="B30" s="10" t="s">
        <v>57</v>
      </c>
      <c r="C30" s="30" t="s">
        <v>17</v>
      </c>
      <c r="D30" s="12" t="s">
        <v>18</v>
      </c>
      <c r="E30" s="10">
        <v>1</v>
      </c>
      <c r="F30" s="32"/>
      <c r="G30" s="24">
        <f>E30*F30</f>
        <v>0</v>
      </c>
    </row>
    <row r="31" spans="2:7" x14ac:dyDescent="0.5">
      <c r="B31" s="10" t="s">
        <v>58</v>
      </c>
      <c r="C31" s="30" t="s">
        <v>50</v>
      </c>
      <c r="D31" s="12" t="s">
        <v>18</v>
      </c>
      <c r="E31" s="10">
        <f>E30</f>
        <v>1</v>
      </c>
      <c r="F31" s="24"/>
      <c r="G31" s="24">
        <f t="shared" ref="G31" si="3">E31*F31</f>
        <v>0</v>
      </c>
    </row>
    <row r="32" spans="2:7" x14ac:dyDescent="0.5">
      <c r="B32" s="7">
        <v>2.2999999999999998</v>
      </c>
      <c r="C32" s="31" t="s">
        <v>55</v>
      </c>
      <c r="D32" s="10"/>
      <c r="E32" s="10"/>
      <c r="F32" s="24"/>
      <c r="G32" s="24"/>
    </row>
    <row r="33" spans="2:7" x14ac:dyDescent="0.5">
      <c r="B33" s="10" t="s">
        <v>59</v>
      </c>
      <c r="C33" s="30" t="s">
        <v>17</v>
      </c>
      <c r="D33" s="12" t="s">
        <v>18</v>
      </c>
      <c r="E33" s="10">
        <v>2</v>
      </c>
      <c r="F33" s="32"/>
      <c r="G33" s="24">
        <f>E33*F33</f>
        <v>0</v>
      </c>
    </row>
    <row r="34" spans="2:7" x14ac:dyDescent="0.5">
      <c r="B34" s="10" t="s">
        <v>60</v>
      </c>
      <c r="C34" s="30" t="s">
        <v>20</v>
      </c>
      <c r="D34" s="12" t="s">
        <v>18</v>
      </c>
      <c r="E34" s="10">
        <f>E33</f>
        <v>2</v>
      </c>
      <c r="F34" s="24"/>
      <c r="G34" s="24">
        <f t="shared" ref="G34" si="4">E34*F34</f>
        <v>0</v>
      </c>
    </row>
    <row r="35" spans="2:7" ht="25.35" x14ac:dyDescent="0.5">
      <c r="B35" s="7">
        <v>2.4</v>
      </c>
      <c r="C35" s="31" t="s">
        <v>56</v>
      </c>
      <c r="D35" s="10"/>
      <c r="E35" s="10"/>
      <c r="F35" s="24"/>
      <c r="G35" s="24"/>
    </row>
    <row r="36" spans="2:7" x14ac:dyDescent="0.5">
      <c r="B36" s="10" t="s">
        <v>61</v>
      </c>
      <c r="C36" s="30" t="s">
        <v>17</v>
      </c>
      <c r="D36" s="12" t="s">
        <v>18</v>
      </c>
      <c r="E36" s="10">
        <v>2</v>
      </c>
      <c r="F36" s="32"/>
      <c r="G36" s="24">
        <f>E36*F36</f>
        <v>0</v>
      </c>
    </row>
    <row r="37" spans="2:7" x14ac:dyDescent="0.5">
      <c r="B37" s="10" t="s">
        <v>62</v>
      </c>
      <c r="C37" s="30" t="s">
        <v>20</v>
      </c>
      <c r="D37" s="12" t="s">
        <v>18</v>
      </c>
      <c r="E37" s="10">
        <f>E36</f>
        <v>2</v>
      </c>
      <c r="F37" s="24"/>
      <c r="G37" s="24">
        <f t="shared" ref="G37" si="5">E37*F37</f>
        <v>0</v>
      </c>
    </row>
    <row r="38" spans="2:7" x14ac:dyDescent="0.5">
      <c r="B38" s="7">
        <v>2.5</v>
      </c>
      <c r="C38" s="31" t="s">
        <v>94</v>
      </c>
      <c r="D38" s="10"/>
      <c r="E38" s="10"/>
      <c r="F38" s="24"/>
      <c r="G38" s="24"/>
    </row>
    <row r="39" spans="2:7" x14ac:dyDescent="0.5">
      <c r="B39" s="10" t="s">
        <v>63</v>
      </c>
      <c r="C39" s="30" t="s">
        <v>17</v>
      </c>
      <c r="D39" s="12" t="s">
        <v>18</v>
      </c>
      <c r="E39" s="10">
        <v>1</v>
      </c>
      <c r="F39" s="32"/>
      <c r="G39" s="24">
        <f>E39*F39</f>
        <v>0</v>
      </c>
    </row>
    <row r="40" spans="2:7" x14ac:dyDescent="0.5">
      <c r="B40" s="10" t="s">
        <v>64</v>
      </c>
      <c r="C40" s="30" t="s">
        <v>20</v>
      </c>
      <c r="D40" s="12" t="s">
        <v>18</v>
      </c>
      <c r="E40" s="10">
        <f>E39</f>
        <v>1</v>
      </c>
      <c r="F40" s="24"/>
      <c r="G40" s="24">
        <f t="shared" ref="G40" si="6">E40*F40</f>
        <v>0</v>
      </c>
    </row>
    <row r="41" spans="2:7" ht="14.45" customHeight="1" x14ac:dyDescent="0.5">
      <c r="B41" s="7">
        <v>2.6</v>
      </c>
      <c r="C41" s="31" t="s">
        <v>76</v>
      </c>
      <c r="D41" s="10"/>
      <c r="E41" s="10"/>
      <c r="F41" s="24"/>
      <c r="G41" s="24"/>
    </row>
    <row r="42" spans="2:7" x14ac:dyDescent="0.5">
      <c r="B42" s="10" t="s">
        <v>65</v>
      </c>
      <c r="C42" s="30" t="s">
        <v>17</v>
      </c>
      <c r="D42" s="12" t="s">
        <v>18</v>
      </c>
      <c r="E42" s="10">
        <v>2</v>
      </c>
      <c r="F42" s="32"/>
      <c r="G42" s="24">
        <f>E42*F42</f>
        <v>0</v>
      </c>
    </row>
    <row r="43" spans="2:7" x14ac:dyDescent="0.5">
      <c r="B43" s="10" t="s">
        <v>66</v>
      </c>
      <c r="C43" s="30" t="s">
        <v>50</v>
      </c>
      <c r="D43" s="12" t="s">
        <v>18</v>
      </c>
      <c r="E43" s="10">
        <f>E42</f>
        <v>2</v>
      </c>
      <c r="F43" s="24"/>
      <c r="G43" s="24">
        <f t="shared" ref="G43" si="7">E43*F43</f>
        <v>0</v>
      </c>
    </row>
    <row r="44" spans="2:7" x14ac:dyDescent="0.5">
      <c r="B44" s="7">
        <v>2.7</v>
      </c>
      <c r="C44" s="31" t="s">
        <v>51</v>
      </c>
      <c r="D44" s="10"/>
      <c r="E44" s="10"/>
      <c r="F44" s="24"/>
      <c r="G44" s="24"/>
    </row>
    <row r="45" spans="2:7" x14ac:dyDescent="0.5">
      <c r="B45" s="10" t="s">
        <v>67</v>
      </c>
      <c r="C45" s="30" t="s">
        <v>17</v>
      </c>
      <c r="D45" s="12" t="s">
        <v>39</v>
      </c>
      <c r="E45" s="10">
        <v>30</v>
      </c>
      <c r="F45" s="32"/>
      <c r="G45" s="24">
        <f>E45*F45</f>
        <v>0</v>
      </c>
    </row>
    <row r="46" spans="2:7" x14ac:dyDescent="0.5">
      <c r="B46" s="10" t="s">
        <v>68</v>
      </c>
      <c r="C46" s="30" t="s">
        <v>20</v>
      </c>
      <c r="D46" s="12" t="s">
        <v>39</v>
      </c>
      <c r="E46" s="10">
        <f>E45</f>
        <v>30</v>
      </c>
      <c r="F46" s="24"/>
      <c r="G46" s="24">
        <f t="shared" ref="G46" si="8">E46*F46</f>
        <v>0</v>
      </c>
    </row>
    <row r="47" spans="2:7" x14ac:dyDescent="0.5">
      <c r="B47" s="7">
        <v>2.8</v>
      </c>
      <c r="C47" s="31" t="s">
        <v>52</v>
      </c>
      <c r="D47" s="10"/>
      <c r="E47" s="10"/>
      <c r="F47" s="24"/>
      <c r="G47" s="24"/>
    </row>
    <row r="48" spans="2:7" x14ac:dyDescent="0.5">
      <c r="B48" s="10" t="s">
        <v>69</v>
      </c>
      <c r="C48" s="30" t="s">
        <v>17</v>
      </c>
      <c r="D48" s="12" t="s">
        <v>39</v>
      </c>
      <c r="E48" s="10">
        <v>15</v>
      </c>
      <c r="F48" s="32"/>
      <c r="G48" s="24">
        <f>E48*F48</f>
        <v>0</v>
      </c>
    </row>
    <row r="49" spans="2:7" x14ac:dyDescent="0.5">
      <c r="B49" s="10" t="s">
        <v>70</v>
      </c>
      <c r="C49" s="30" t="s">
        <v>20</v>
      </c>
      <c r="D49" s="12" t="s">
        <v>39</v>
      </c>
      <c r="E49" s="10">
        <f>E48</f>
        <v>15</v>
      </c>
      <c r="F49" s="24"/>
      <c r="G49" s="24">
        <f t="shared" ref="G49" si="9">E49*F49</f>
        <v>0</v>
      </c>
    </row>
    <row r="50" spans="2:7" x14ac:dyDescent="0.5">
      <c r="B50" s="7">
        <v>2.9</v>
      </c>
      <c r="C50" s="31" t="s">
        <v>111</v>
      </c>
      <c r="D50" s="10"/>
      <c r="E50" s="10"/>
      <c r="F50" s="24"/>
      <c r="G50" s="24"/>
    </row>
    <row r="51" spans="2:7" x14ac:dyDescent="0.5">
      <c r="B51" s="10" t="s">
        <v>71</v>
      </c>
      <c r="C51" s="30" t="s">
        <v>17</v>
      </c>
      <c r="D51" s="12" t="s">
        <v>18</v>
      </c>
      <c r="E51" s="10">
        <f>4+4+1+4+4+4</f>
        <v>21</v>
      </c>
      <c r="F51" s="32"/>
      <c r="G51" s="24">
        <f>E51*F51</f>
        <v>0</v>
      </c>
    </row>
    <row r="52" spans="2:7" x14ac:dyDescent="0.5">
      <c r="B52" s="10" t="s">
        <v>72</v>
      </c>
      <c r="C52" s="30" t="s">
        <v>20</v>
      </c>
      <c r="D52" s="12" t="s">
        <v>18</v>
      </c>
      <c r="E52" s="10">
        <f>E51</f>
        <v>21</v>
      </c>
      <c r="F52" s="24"/>
      <c r="G52" s="24">
        <f t="shared" ref="G52" si="10">E52*F52</f>
        <v>0</v>
      </c>
    </row>
    <row r="53" spans="2:7" x14ac:dyDescent="0.5">
      <c r="B53" s="39">
        <v>2.1</v>
      </c>
      <c r="C53" s="31" t="s">
        <v>108</v>
      </c>
      <c r="D53" s="10"/>
      <c r="E53" s="10"/>
      <c r="F53" s="24"/>
      <c r="G53" s="24"/>
    </row>
    <row r="54" spans="2:7" x14ac:dyDescent="0.5">
      <c r="B54" s="10" t="s">
        <v>73</v>
      </c>
      <c r="C54" s="30" t="s">
        <v>17</v>
      </c>
      <c r="D54" s="12" t="s">
        <v>18</v>
      </c>
      <c r="E54" s="10">
        <v>5</v>
      </c>
      <c r="F54" s="32"/>
      <c r="G54" s="24">
        <f>E54*F54</f>
        <v>0</v>
      </c>
    </row>
    <row r="55" spans="2:7" x14ac:dyDescent="0.5">
      <c r="B55" s="10" t="s">
        <v>104</v>
      </c>
      <c r="C55" s="30" t="s">
        <v>20</v>
      </c>
      <c r="D55" s="12" t="s">
        <v>18</v>
      </c>
      <c r="E55" s="10">
        <f>E54</f>
        <v>5</v>
      </c>
      <c r="F55" s="24"/>
      <c r="G55" s="24">
        <f t="shared" ref="G55" si="11">E55*F55</f>
        <v>0</v>
      </c>
    </row>
    <row r="56" spans="2:7" x14ac:dyDescent="0.5">
      <c r="B56" s="7">
        <v>2.11</v>
      </c>
      <c r="C56" s="31" t="s">
        <v>109</v>
      </c>
      <c r="D56" s="10"/>
      <c r="E56" s="10"/>
      <c r="F56" s="24"/>
      <c r="G56" s="24"/>
    </row>
    <row r="57" spans="2:7" x14ac:dyDescent="0.5">
      <c r="B57" s="10" t="s">
        <v>100</v>
      </c>
      <c r="C57" s="30" t="s">
        <v>17</v>
      </c>
      <c r="D57" s="12" t="s">
        <v>39</v>
      </c>
      <c r="E57" s="10">
        <v>15</v>
      </c>
      <c r="F57" s="32"/>
      <c r="G57" s="24">
        <f>E57*F57</f>
        <v>0</v>
      </c>
    </row>
    <row r="58" spans="2:7" x14ac:dyDescent="0.5">
      <c r="B58" s="10" t="s">
        <v>105</v>
      </c>
      <c r="C58" s="30" t="s">
        <v>20</v>
      </c>
      <c r="D58" s="12" t="s">
        <v>39</v>
      </c>
      <c r="E58" s="10">
        <f>E57</f>
        <v>15</v>
      </c>
      <c r="F58" s="24"/>
      <c r="G58" s="24">
        <f t="shared" ref="G58" si="12">E58*F58</f>
        <v>0</v>
      </c>
    </row>
    <row r="59" spans="2:7" x14ac:dyDescent="0.5">
      <c r="B59" s="39">
        <v>2.12</v>
      </c>
      <c r="C59" s="31" t="s">
        <v>110</v>
      </c>
      <c r="D59" s="10"/>
      <c r="E59" s="10"/>
      <c r="F59" s="24"/>
      <c r="G59" s="24"/>
    </row>
    <row r="60" spans="2:7" x14ac:dyDescent="0.5">
      <c r="B60" s="10" t="s">
        <v>106</v>
      </c>
      <c r="C60" s="30" t="s">
        <v>53</v>
      </c>
      <c r="D60" s="12" t="s">
        <v>10</v>
      </c>
      <c r="E60" s="10">
        <v>1</v>
      </c>
      <c r="F60" s="32"/>
      <c r="G60" s="24">
        <f>E60*F60</f>
        <v>0</v>
      </c>
    </row>
    <row r="61" spans="2:7" x14ac:dyDescent="0.5">
      <c r="B61" s="39">
        <v>2.13</v>
      </c>
      <c r="C61" s="31" t="s">
        <v>78</v>
      </c>
      <c r="D61" s="10"/>
      <c r="E61" s="10"/>
      <c r="F61" s="24"/>
      <c r="G61" s="24"/>
    </row>
    <row r="62" spans="2:7" x14ac:dyDescent="0.5">
      <c r="B62" s="10" t="s">
        <v>107</v>
      </c>
      <c r="C62" s="30" t="s">
        <v>53</v>
      </c>
      <c r="D62" s="12" t="s">
        <v>10</v>
      </c>
      <c r="E62" s="10">
        <v>1</v>
      </c>
      <c r="F62" s="32"/>
      <c r="G62" s="24">
        <f>E62*F62</f>
        <v>0</v>
      </c>
    </row>
    <row r="63" spans="2:7" x14ac:dyDescent="0.5">
      <c r="B63" s="10"/>
      <c r="C63" s="33"/>
      <c r="D63" s="10"/>
      <c r="E63" s="10"/>
      <c r="F63" s="24"/>
      <c r="G63" s="24"/>
    </row>
    <row r="64" spans="2:7" x14ac:dyDescent="0.5">
      <c r="B64" s="7">
        <v>3</v>
      </c>
      <c r="C64" s="34" t="s">
        <v>24</v>
      </c>
      <c r="D64" s="10"/>
      <c r="E64" s="10"/>
      <c r="F64" s="24"/>
      <c r="G64" s="24"/>
    </row>
    <row r="65" spans="2:7" ht="38" x14ac:dyDescent="0.5">
      <c r="B65" s="7">
        <v>3.1</v>
      </c>
      <c r="C65" s="29" t="s">
        <v>103</v>
      </c>
      <c r="D65" s="10"/>
      <c r="E65" s="10"/>
      <c r="F65" s="24"/>
      <c r="G65" s="24"/>
    </row>
    <row r="66" spans="2:7" x14ac:dyDescent="0.5">
      <c r="B66" s="10" t="s">
        <v>25</v>
      </c>
      <c r="C66" s="30" t="s">
        <v>26</v>
      </c>
      <c r="D66" s="12" t="s">
        <v>18</v>
      </c>
      <c r="E66" s="10">
        <v>9</v>
      </c>
      <c r="F66" s="32"/>
      <c r="G66" s="24">
        <f t="shared" ref="G66:G67" si="13">E66*F66</f>
        <v>0</v>
      </c>
    </row>
    <row r="67" spans="2:7" x14ac:dyDescent="0.5">
      <c r="B67" s="10" t="s">
        <v>27</v>
      </c>
      <c r="C67" s="30" t="s">
        <v>28</v>
      </c>
      <c r="D67" s="12" t="s">
        <v>18</v>
      </c>
      <c r="E67" s="10">
        <f>E66</f>
        <v>9</v>
      </c>
      <c r="F67" s="32"/>
      <c r="G67" s="24">
        <f t="shared" si="13"/>
        <v>0</v>
      </c>
    </row>
    <row r="68" spans="2:7" x14ac:dyDescent="0.5">
      <c r="B68" s="7">
        <v>3.2</v>
      </c>
      <c r="C68" s="29" t="s">
        <v>75</v>
      </c>
      <c r="D68" s="10"/>
      <c r="E68" s="10"/>
      <c r="F68" s="24"/>
      <c r="G68" s="24"/>
    </row>
    <row r="69" spans="2:7" x14ac:dyDescent="0.5">
      <c r="B69" s="10" t="s">
        <v>30</v>
      </c>
      <c r="C69" s="30" t="s">
        <v>26</v>
      </c>
      <c r="D69" s="12" t="s">
        <v>18</v>
      </c>
      <c r="E69" s="10">
        <v>1</v>
      </c>
      <c r="F69" s="32"/>
      <c r="G69" s="24">
        <f t="shared" ref="G69:G70" si="14">E69*F69</f>
        <v>0</v>
      </c>
    </row>
    <row r="70" spans="2:7" x14ac:dyDescent="0.5">
      <c r="B70" s="10" t="s">
        <v>32</v>
      </c>
      <c r="C70" s="30" t="s">
        <v>20</v>
      </c>
      <c r="D70" s="12" t="s">
        <v>18</v>
      </c>
      <c r="E70" s="10">
        <f>E69</f>
        <v>1</v>
      </c>
      <c r="F70" s="32"/>
      <c r="G70" s="24">
        <f t="shared" si="14"/>
        <v>0</v>
      </c>
    </row>
    <row r="71" spans="2:7" x14ac:dyDescent="0.5">
      <c r="B71" s="7">
        <v>3.3</v>
      </c>
      <c r="C71" s="31" t="s">
        <v>29</v>
      </c>
      <c r="D71" s="35"/>
      <c r="E71" s="36"/>
      <c r="F71" s="24"/>
      <c r="G71" s="24"/>
    </row>
    <row r="72" spans="2:7" x14ac:dyDescent="0.5">
      <c r="B72" s="10" t="s">
        <v>35</v>
      </c>
      <c r="C72" s="30" t="s">
        <v>31</v>
      </c>
      <c r="D72" s="12" t="s">
        <v>18</v>
      </c>
      <c r="E72" s="10">
        <v>9</v>
      </c>
      <c r="F72" s="32"/>
      <c r="G72" s="24">
        <f t="shared" ref="G72:G73" si="15">E72*F72</f>
        <v>0</v>
      </c>
    </row>
    <row r="73" spans="2:7" x14ac:dyDescent="0.5">
      <c r="B73" s="10" t="s">
        <v>37</v>
      </c>
      <c r="C73" s="30" t="s">
        <v>33</v>
      </c>
      <c r="D73" s="12" t="s">
        <v>18</v>
      </c>
      <c r="E73" s="10">
        <f>E72</f>
        <v>9</v>
      </c>
      <c r="F73" s="32"/>
      <c r="G73" s="24">
        <f t="shared" si="15"/>
        <v>0</v>
      </c>
    </row>
    <row r="74" spans="2:7" x14ac:dyDescent="0.5">
      <c r="B74" s="7">
        <v>3.4</v>
      </c>
      <c r="C74" s="29" t="s">
        <v>34</v>
      </c>
      <c r="D74" s="12"/>
      <c r="E74" s="10"/>
      <c r="F74" s="24"/>
      <c r="G74" s="24"/>
    </row>
    <row r="75" spans="2:7" x14ac:dyDescent="0.5">
      <c r="B75" s="10" t="s">
        <v>96</v>
      </c>
      <c r="C75" s="30" t="s">
        <v>36</v>
      </c>
      <c r="D75" s="37" t="s">
        <v>18</v>
      </c>
      <c r="E75" s="10">
        <v>9</v>
      </c>
      <c r="F75" s="32"/>
      <c r="G75" s="24">
        <f t="shared" ref="G75:G76" si="16">E75*F75</f>
        <v>0</v>
      </c>
    </row>
    <row r="76" spans="2:7" x14ac:dyDescent="0.5">
      <c r="B76" s="10" t="s">
        <v>97</v>
      </c>
      <c r="C76" s="30" t="s">
        <v>38</v>
      </c>
      <c r="D76" s="37" t="s">
        <v>18</v>
      </c>
      <c r="E76" s="10">
        <f>E75</f>
        <v>9</v>
      </c>
      <c r="F76" s="32"/>
      <c r="G76" s="24">
        <f t="shared" si="16"/>
        <v>0</v>
      </c>
    </row>
    <row r="77" spans="2:7" x14ac:dyDescent="0.5">
      <c r="B77" s="10"/>
      <c r="C77" s="33"/>
      <c r="D77" s="10"/>
      <c r="E77" s="10"/>
      <c r="F77" s="24"/>
      <c r="G77" s="24"/>
    </row>
    <row r="78" spans="2:7" x14ac:dyDescent="0.5">
      <c r="B78" s="7">
        <v>4</v>
      </c>
      <c r="C78" s="34" t="s">
        <v>24</v>
      </c>
      <c r="D78" s="10"/>
      <c r="E78" s="10"/>
      <c r="F78" s="24"/>
      <c r="G78" s="24"/>
    </row>
    <row r="79" spans="2:7" ht="38" x14ac:dyDescent="0.5">
      <c r="B79" s="7">
        <v>4.0999999999999996</v>
      </c>
      <c r="C79" s="29" t="s">
        <v>77</v>
      </c>
      <c r="D79" s="10"/>
      <c r="E79" s="10"/>
      <c r="F79" s="24"/>
      <c r="G79" s="24"/>
    </row>
    <row r="80" spans="2:7" x14ac:dyDescent="0.5">
      <c r="B80" s="10" t="s">
        <v>25</v>
      </c>
      <c r="C80" s="30" t="s">
        <v>26</v>
      </c>
      <c r="D80" s="12" t="s">
        <v>18</v>
      </c>
      <c r="E80" s="10">
        <v>9</v>
      </c>
      <c r="F80" s="32"/>
      <c r="G80" s="24">
        <f t="shared" ref="G80:G81" si="17">E80*F80</f>
        <v>0</v>
      </c>
    </row>
    <row r="81" spans="2:7" x14ac:dyDescent="0.5">
      <c r="B81" s="10" t="s">
        <v>27</v>
      </c>
      <c r="C81" s="30" t="s">
        <v>28</v>
      </c>
      <c r="D81" s="12" t="s">
        <v>18</v>
      </c>
      <c r="E81" s="10">
        <f>E80</f>
        <v>9</v>
      </c>
      <c r="F81" s="32"/>
      <c r="G81" s="24">
        <f t="shared" si="17"/>
        <v>0</v>
      </c>
    </row>
    <row r="82" spans="2:7" x14ac:dyDescent="0.5">
      <c r="B82" s="10"/>
      <c r="C82" s="33"/>
      <c r="D82" s="12"/>
      <c r="E82" s="10"/>
      <c r="F82" s="24"/>
      <c r="G82" s="24"/>
    </row>
    <row r="83" spans="2:7" x14ac:dyDescent="0.5">
      <c r="B83" s="7">
        <v>5</v>
      </c>
      <c r="C83" s="28" t="s">
        <v>40</v>
      </c>
      <c r="D83" s="10"/>
      <c r="E83" s="10"/>
      <c r="F83" s="24"/>
      <c r="G83" s="24"/>
    </row>
    <row r="84" spans="2:7" x14ac:dyDescent="0.5">
      <c r="B84" s="10">
        <v>5.0999999999999996</v>
      </c>
      <c r="C84" s="11" t="s">
        <v>41</v>
      </c>
      <c r="D84" s="10" t="s">
        <v>10</v>
      </c>
      <c r="E84" s="10">
        <v>1</v>
      </c>
      <c r="F84" s="24"/>
      <c r="G84" s="24">
        <f>E84*F84</f>
        <v>0</v>
      </c>
    </row>
    <row r="85" spans="2:7" x14ac:dyDescent="0.5">
      <c r="B85" s="10"/>
      <c r="C85" s="30"/>
      <c r="D85" s="12"/>
      <c r="E85" s="10"/>
      <c r="F85" s="24"/>
      <c r="G85" s="24"/>
    </row>
    <row r="86" spans="2:7" x14ac:dyDescent="0.5">
      <c r="B86" s="14">
        <v>6</v>
      </c>
      <c r="C86" s="15" t="s">
        <v>14</v>
      </c>
      <c r="D86" s="16"/>
      <c r="E86" s="16"/>
      <c r="F86" s="17"/>
      <c r="G86" s="18">
        <f>SUM(G16:G85)</f>
        <v>0</v>
      </c>
    </row>
    <row r="88" spans="2:7" ht="17.7" x14ac:dyDescent="0.5">
      <c r="B88" s="56" t="s">
        <v>79</v>
      </c>
      <c r="C88" s="56"/>
      <c r="D88" s="56"/>
      <c r="E88" s="56"/>
      <c r="F88" s="56"/>
      <c r="G88" s="56"/>
    </row>
    <row r="89" spans="2:7" ht="17.7" x14ac:dyDescent="0.5">
      <c r="B89" s="4"/>
      <c r="C89" s="5"/>
      <c r="D89" s="6"/>
      <c r="E89" s="55" t="str">
        <f>E$4</f>
        <v>Tendered rates</v>
      </c>
      <c r="F89" s="55"/>
      <c r="G89" s="55"/>
    </row>
    <row r="90" spans="2:7" ht="25.35" x14ac:dyDescent="0.5">
      <c r="B90" s="7" t="s">
        <v>2</v>
      </c>
      <c r="C90" s="7" t="s">
        <v>3</v>
      </c>
      <c r="D90" s="7" t="s">
        <v>4</v>
      </c>
      <c r="E90" s="7" t="s">
        <v>5</v>
      </c>
      <c r="F90" s="8" t="s">
        <v>6</v>
      </c>
      <c r="G90" s="8" t="s">
        <v>7</v>
      </c>
    </row>
    <row r="91" spans="2:7" x14ac:dyDescent="0.5">
      <c r="B91" s="7">
        <v>1</v>
      </c>
      <c r="C91" s="40" t="s">
        <v>80</v>
      </c>
      <c r="D91" s="23"/>
      <c r="E91" s="10"/>
      <c r="F91" s="24"/>
      <c r="G91" s="24"/>
    </row>
    <row r="92" spans="2:7" x14ac:dyDescent="0.5">
      <c r="B92" s="10">
        <v>1.1000000000000001</v>
      </c>
      <c r="C92" s="41" t="s">
        <v>81</v>
      </c>
      <c r="D92" s="23" t="s">
        <v>82</v>
      </c>
      <c r="E92" s="10">
        <v>9</v>
      </c>
      <c r="F92" s="32"/>
      <c r="G92" s="24">
        <f t="shared" ref="G92:G94" si="18">E92*F92</f>
        <v>0</v>
      </c>
    </row>
    <row r="93" spans="2:7" x14ac:dyDescent="0.5">
      <c r="B93" s="10">
        <v>1.2</v>
      </c>
      <c r="C93" s="41" t="s">
        <v>83</v>
      </c>
      <c r="D93" s="23" t="s">
        <v>82</v>
      </c>
      <c r="E93" s="10">
        <f>E92</f>
        <v>9</v>
      </c>
      <c r="F93" s="32"/>
      <c r="G93" s="24">
        <f t="shared" si="18"/>
        <v>0</v>
      </c>
    </row>
    <row r="94" spans="2:7" x14ac:dyDescent="0.5">
      <c r="B94" s="10">
        <v>1.3</v>
      </c>
      <c r="C94" s="41" t="s">
        <v>98</v>
      </c>
      <c r="D94" s="23" t="s">
        <v>10</v>
      </c>
      <c r="E94" s="10">
        <v>1</v>
      </c>
      <c r="F94" s="32"/>
      <c r="G94" s="24">
        <f t="shared" si="18"/>
        <v>0</v>
      </c>
    </row>
    <row r="95" spans="2:7" x14ac:dyDescent="0.5">
      <c r="B95" s="10">
        <v>1.4</v>
      </c>
      <c r="C95" s="41" t="s">
        <v>102</v>
      </c>
      <c r="D95" s="23" t="s">
        <v>10</v>
      </c>
      <c r="E95" s="10">
        <v>1</v>
      </c>
      <c r="F95" s="32"/>
      <c r="G95" s="24">
        <f t="shared" ref="G95" si="19">E95*F95</f>
        <v>0</v>
      </c>
    </row>
    <row r="96" spans="2:7" x14ac:dyDescent="0.5">
      <c r="B96" s="10"/>
      <c r="C96" s="38"/>
      <c r="D96" s="10"/>
      <c r="E96" s="10"/>
      <c r="F96" s="24"/>
      <c r="G96" s="24"/>
    </row>
    <row r="97" spans="2:7" x14ac:dyDescent="0.5">
      <c r="B97" s="7">
        <v>2</v>
      </c>
      <c r="C97" s="40" t="s">
        <v>84</v>
      </c>
      <c r="D97" s="10"/>
      <c r="E97" s="10"/>
      <c r="F97" s="24"/>
      <c r="G97" s="24"/>
    </row>
    <row r="98" spans="2:7" x14ac:dyDescent="0.5">
      <c r="B98" s="10">
        <v>2.1</v>
      </c>
      <c r="C98" s="33" t="s">
        <v>85</v>
      </c>
      <c r="D98" s="10" t="s">
        <v>10</v>
      </c>
      <c r="E98" s="13">
        <v>1</v>
      </c>
      <c r="F98" s="32"/>
      <c r="G98" s="24">
        <f>E98*F98</f>
        <v>0</v>
      </c>
    </row>
    <row r="99" spans="2:7" x14ac:dyDescent="0.5">
      <c r="B99" s="10"/>
      <c r="C99" s="33"/>
      <c r="D99" s="10"/>
      <c r="E99" s="42"/>
      <c r="F99" s="24"/>
      <c r="G99" s="24"/>
    </row>
    <row r="100" spans="2:7" x14ac:dyDescent="0.5">
      <c r="B100" s="7">
        <v>3</v>
      </c>
      <c r="C100" s="40" t="s">
        <v>86</v>
      </c>
      <c r="D100" s="10"/>
      <c r="E100" s="42"/>
      <c r="F100" s="24"/>
      <c r="G100" s="24"/>
    </row>
    <row r="101" spans="2:7" x14ac:dyDescent="0.5">
      <c r="B101" s="10">
        <v>3.1</v>
      </c>
      <c r="C101" s="30" t="s">
        <v>101</v>
      </c>
      <c r="D101" s="23" t="s">
        <v>82</v>
      </c>
      <c r="E101" s="13">
        <v>1</v>
      </c>
      <c r="F101" s="32"/>
      <c r="G101" s="24">
        <f t="shared" ref="G101:G102" si="20">E101*F101</f>
        <v>0</v>
      </c>
    </row>
    <row r="102" spans="2:7" x14ac:dyDescent="0.5">
      <c r="B102" s="10">
        <v>3.2</v>
      </c>
      <c r="C102" s="30" t="s">
        <v>87</v>
      </c>
      <c r="D102" s="23" t="s">
        <v>82</v>
      </c>
      <c r="E102" s="13">
        <v>1</v>
      </c>
      <c r="F102" s="32"/>
      <c r="G102" s="24">
        <f t="shared" si="20"/>
        <v>0</v>
      </c>
    </row>
    <row r="103" spans="2:7" x14ac:dyDescent="0.5">
      <c r="B103" s="10"/>
      <c r="C103" s="30"/>
      <c r="D103" s="10"/>
      <c r="E103" s="10"/>
      <c r="F103" s="24"/>
      <c r="G103" s="24"/>
    </row>
    <row r="104" spans="2:7" x14ac:dyDescent="0.5">
      <c r="B104" s="14">
        <v>4</v>
      </c>
      <c r="C104" s="15" t="s">
        <v>14</v>
      </c>
      <c r="D104" s="16"/>
      <c r="E104" s="16"/>
      <c r="F104" s="17"/>
      <c r="G104" s="18">
        <f>SUM(G91:G103)</f>
        <v>0</v>
      </c>
    </row>
    <row r="106" spans="2:7" ht="17.7" x14ac:dyDescent="0.5">
      <c r="B106" s="56" t="s">
        <v>93</v>
      </c>
      <c r="C106" s="56"/>
      <c r="D106" s="56"/>
      <c r="E106" s="56"/>
      <c r="F106" s="56"/>
      <c r="G106" s="56"/>
    </row>
    <row r="107" spans="2:7" ht="17.7" x14ac:dyDescent="0.5">
      <c r="B107" s="4"/>
      <c r="C107" s="5"/>
      <c r="D107" s="6"/>
      <c r="E107" s="55" t="str">
        <f>E$4</f>
        <v>Tendered rates</v>
      </c>
      <c r="F107" s="55"/>
      <c r="G107" s="55"/>
    </row>
    <row r="108" spans="2:7" ht="25.35" x14ac:dyDescent="0.5">
      <c r="B108" s="7" t="s">
        <v>2</v>
      </c>
      <c r="C108" s="7" t="s">
        <v>3</v>
      </c>
      <c r="D108" s="7" t="s">
        <v>4</v>
      </c>
      <c r="E108" s="7" t="s">
        <v>5</v>
      </c>
      <c r="F108" s="8" t="s">
        <v>6</v>
      </c>
      <c r="G108" s="8" t="s">
        <v>7</v>
      </c>
    </row>
    <row r="109" spans="2:7" x14ac:dyDescent="0.5">
      <c r="B109" s="53">
        <v>1</v>
      </c>
      <c r="C109" s="38" t="str">
        <f>B3</f>
        <v>SECTION A: PRELIMINARY AND GENERAL</v>
      </c>
      <c r="D109" s="46"/>
      <c r="E109" s="46"/>
      <c r="F109" s="48"/>
      <c r="G109" s="47">
        <f>G11</f>
        <v>0</v>
      </c>
    </row>
    <row r="110" spans="2:7" x14ac:dyDescent="0.5">
      <c r="B110" s="53">
        <v>2</v>
      </c>
      <c r="C110" s="38" t="str">
        <f>B13</f>
        <v>SECTION B: NVR INSTALLATION</v>
      </c>
      <c r="D110" s="38"/>
      <c r="E110" s="38"/>
      <c r="F110" s="47"/>
      <c r="G110" s="47">
        <f>G86</f>
        <v>0</v>
      </c>
    </row>
    <row r="111" spans="2:7" x14ac:dyDescent="0.5">
      <c r="B111" s="53">
        <v>3</v>
      </c>
      <c r="C111" s="38" t="str">
        <f>B88</f>
        <v>SECTION C: TESTING, COMMISSIONING AND HANDING OVER</v>
      </c>
      <c r="D111" s="38"/>
      <c r="E111" s="38"/>
      <c r="F111" s="47"/>
      <c r="G111" s="47">
        <f>G104</f>
        <v>0</v>
      </c>
    </row>
    <row r="112" spans="2:7" x14ac:dyDescent="0.5">
      <c r="B112" s="45">
        <v>4</v>
      </c>
      <c r="C112" s="46" t="s">
        <v>88</v>
      </c>
      <c r="D112" s="38"/>
      <c r="E112" s="38"/>
      <c r="F112" s="47"/>
      <c r="G112" s="48">
        <f>SUM(G109:G111)</f>
        <v>0</v>
      </c>
    </row>
    <row r="113" spans="2:7" x14ac:dyDescent="0.5">
      <c r="B113" s="43">
        <v>5</v>
      </c>
      <c r="C113" s="44" t="s">
        <v>89</v>
      </c>
      <c r="D113" s="44"/>
      <c r="E113" s="49">
        <v>0.1</v>
      </c>
      <c r="F113" s="54"/>
      <c r="G113" s="54">
        <f>G112*E113</f>
        <v>0</v>
      </c>
    </row>
    <row r="114" spans="2:7" x14ac:dyDescent="0.5">
      <c r="B114" s="45">
        <v>6</v>
      </c>
      <c r="C114" s="46" t="s">
        <v>90</v>
      </c>
      <c r="D114" s="38"/>
      <c r="E114" s="10"/>
      <c r="F114" s="50"/>
      <c r="G114" s="48">
        <f>G112+G113</f>
        <v>0</v>
      </c>
    </row>
    <row r="115" spans="2:7" x14ac:dyDescent="0.5">
      <c r="B115" s="43">
        <v>7</v>
      </c>
      <c r="C115" s="44" t="s">
        <v>91</v>
      </c>
      <c r="D115" s="44"/>
      <c r="E115" s="49">
        <v>0.15</v>
      </c>
      <c r="F115" s="51"/>
      <c r="G115" s="51">
        <f>G114*E115</f>
        <v>0</v>
      </c>
    </row>
    <row r="116" spans="2:7" x14ac:dyDescent="0.5">
      <c r="B116" s="45">
        <v>8</v>
      </c>
      <c r="C116" s="46" t="s">
        <v>92</v>
      </c>
      <c r="D116" s="38"/>
      <c r="E116" s="38"/>
      <c r="F116" s="50"/>
      <c r="G116" s="52">
        <f>G114+G115</f>
        <v>0</v>
      </c>
    </row>
  </sheetData>
  <mergeCells count="9">
    <mergeCell ref="E89:G89"/>
    <mergeCell ref="B106:G106"/>
    <mergeCell ref="E107:G107"/>
    <mergeCell ref="B1:G1"/>
    <mergeCell ref="B3:G3"/>
    <mergeCell ref="E4:G4"/>
    <mergeCell ref="B13:G13"/>
    <mergeCell ref="E14:G14"/>
    <mergeCell ref="B88:G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Johan Badenhorst @ TTA</cp:lastModifiedBy>
  <dcterms:created xsi:type="dcterms:W3CDTF">2015-06-05T18:17:20Z</dcterms:created>
  <dcterms:modified xsi:type="dcterms:W3CDTF">2026-04-20T12:40:17Z</dcterms:modified>
</cp:coreProperties>
</file>