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92.168.10.111\TTA_Data\Projects\Current Projects\K7914 - Pinelands CID CCTV Consultant RFP\Subprojects\K7914C Network Upgrade Ph2\Tender\Specification\"/>
    </mc:Choice>
  </mc:AlternateContent>
  <xr:revisionPtr revIDLastSave="0" documentId="13_ncr:1_{2A9D9124-992F-4F9B-8A23-021EBED04A90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7" i="1" l="1"/>
  <c r="G166" i="1"/>
  <c r="G168" i="1"/>
  <c r="E84" i="1"/>
  <c r="G83" i="1"/>
  <c r="E35" i="1"/>
  <c r="C178" i="1"/>
  <c r="G143" i="1"/>
  <c r="E138" i="1"/>
  <c r="G137" i="1"/>
  <c r="G134" i="1"/>
  <c r="E135" i="1"/>
  <c r="G135" i="1"/>
  <c r="E141" i="1"/>
  <c r="G140" i="1"/>
  <c r="G145" i="1"/>
  <c r="G130" i="1"/>
  <c r="E128" i="1"/>
  <c r="G127" i="1"/>
  <c r="G122" i="1"/>
  <c r="E117" i="1"/>
  <c r="G116" i="1"/>
  <c r="E92" i="1"/>
  <c r="E111" i="1"/>
  <c r="G110" i="1"/>
  <c r="E114" i="1"/>
  <c r="G113" i="1"/>
  <c r="E102" i="1"/>
  <c r="G101" i="1"/>
  <c r="E105" i="1"/>
  <c r="G104" i="1"/>
  <c r="E99" i="1"/>
  <c r="G98" i="1"/>
  <c r="E108" i="1"/>
  <c r="G107" i="1"/>
  <c r="G123" i="1"/>
  <c r="E120" i="1"/>
  <c r="G119" i="1"/>
  <c r="E96" i="1"/>
  <c r="G95" i="1"/>
  <c r="E89" i="1"/>
  <c r="E87" i="1"/>
  <c r="G86" i="1"/>
  <c r="G79" i="1"/>
  <c r="G72" i="1"/>
  <c r="E77" i="1"/>
  <c r="G76" i="1"/>
  <c r="E57" i="1"/>
  <c r="E52" i="1"/>
  <c r="G51" i="1"/>
  <c r="G148" i="1"/>
  <c r="E70" i="1"/>
  <c r="G70" i="1" s="1"/>
  <c r="G69" i="1"/>
  <c r="E67" i="1"/>
  <c r="G67" i="1" s="1"/>
  <c r="G66" i="1"/>
  <c r="E64" i="1"/>
  <c r="G64" i="1" s="1"/>
  <c r="G63" i="1"/>
  <c r="E61" i="1"/>
  <c r="G61" i="1" s="1"/>
  <c r="G60" i="1"/>
  <c r="E55" i="1"/>
  <c r="G55" i="1" s="1"/>
  <c r="G54" i="1"/>
  <c r="E49" i="1"/>
  <c r="G49" i="1" s="1"/>
  <c r="G48" i="1"/>
  <c r="E44" i="1"/>
  <c r="E24" i="1"/>
  <c r="G24" i="1" s="1"/>
  <c r="G23" i="1"/>
  <c r="G158" i="1"/>
  <c r="G159" i="1"/>
  <c r="E31" i="1"/>
  <c r="G31" i="1" s="1"/>
  <c r="C179" i="1"/>
  <c r="C177" i="1"/>
  <c r="C176" i="1"/>
  <c r="E174" i="1"/>
  <c r="G169" i="1"/>
  <c r="G165" i="1"/>
  <c r="G162" i="1"/>
  <c r="E153" i="1"/>
  <c r="E156" i="1" l="1"/>
  <c r="G84" i="1"/>
  <c r="E157" i="1"/>
  <c r="G157" i="1" s="1"/>
  <c r="G92" i="1"/>
  <c r="G138" i="1"/>
  <c r="G141" i="1"/>
  <c r="G128" i="1"/>
  <c r="G117" i="1"/>
  <c r="E93" i="1"/>
  <c r="G111" i="1"/>
  <c r="G114" i="1"/>
  <c r="G102" i="1"/>
  <c r="G105" i="1"/>
  <c r="G99" i="1"/>
  <c r="G108" i="1"/>
  <c r="G96" i="1"/>
  <c r="G87" i="1"/>
  <c r="G120" i="1"/>
  <c r="E90" i="1"/>
  <c r="G90" i="1" s="1"/>
  <c r="G89" i="1"/>
  <c r="G77" i="1"/>
  <c r="G57" i="1"/>
  <c r="E58" i="1"/>
  <c r="G58" i="1" s="1"/>
  <c r="G52" i="1"/>
  <c r="G39" i="1"/>
  <c r="G35" i="1"/>
  <c r="G30" i="1"/>
  <c r="G26" i="1"/>
  <c r="G21" i="1"/>
  <c r="E19" i="1"/>
  <c r="G19" i="1" s="1"/>
  <c r="G18" i="1"/>
  <c r="E14" i="1"/>
  <c r="G10" i="1"/>
  <c r="G9" i="1"/>
  <c r="G8" i="1"/>
  <c r="G7" i="1"/>
  <c r="G156" i="1" l="1"/>
  <c r="G171" i="1"/>
  <c r="G179" i="1" s="1"/>
  <c r="G93" i="1"/>
  <c r="G150" i="1"/>
  <c r="G178" i="1" s="1"/>
  <c r="G11" i="1"/>
  <c r="G176" i="1" s="1"/>
  <c r="E36" i="1"/>
  <c r="G36" i="1" s="1"/>
  <c r="G41" i="1" l="1"/>
  <c r="G177" i="1" s="1"/>
  <c r="G180" i="1" s="1"/>
  <c r="G181" i="1" s="1"/>
  <c r="G182" i="1" s="1"/>
  <c r="G183" i="1" s="1"/>
  <c r="G184" i="1" s="1"/>
</calcChain>
</file>

<file path=xl/sharedStrings.xml><?xml version="1.0" encoding="utf-8"?>
<sst xmlns="http://schemas.openxmlformats.org/spreadsheetml/2006/main" count="337" uniqueCount="157">
  <si>
    <t>SECTION A: PRELIMINARY AND GENERAL</t>
  </si>
  <si>
    <t>Tendered rates</t>
  </si>
  <si>
    <t>Item</t>
  </si>
  <si>
    <t>Description</t>
  </si>
  <si>
    <t>Unit</t>
  </si>
  <si>
    <t>Qty</t>
  </si>
  <si>
    <t>Rate
R-c</t>
  </si>
  <si>
    <t>Total
R-c</t>
  </si>
  <si>
    <t>PRELIMINARY AND GENERAL</t>
  </si>
  <si>
    <t>12 Month Guarantee &amp; Maintenance Allowance</t>
  </si>
  <si>
    <t>Sum</t>
  </si>
  <si>
    <t>Quality Assurance Procedures</t>
  </si>
  <si>
    <t>Project Management</t>
  </si>
  <si>
    <t>OHS compliance</t>
  </si>
  <si>
    <t>TOTAL CARRIED FORWARD TO SUMMARY</t>
  </si>
  <si>
    <t>1.1.1</t>
  </si>
  <si>
    <t>Supply</t>
  </si>
  <si>
    <t>No.</t>
  </si>
  <si>
    <t>1.1.2</t>
  </si>
  <si>
    <t>Install</t>
  </si>
  <si>
    <t>1.2.1</t>
  </si>
  <si>
    <t>1.3.1</t>
  </si>
  <si>
    <t>2.1.1</t>
  </si>
  <si>
    <t>3.1.1</t>
  </si>
  <si>
    <t xml:space="preserve">Supply </t>
  </si>
  <si>
    <t>3.1.2</t>
  </si>
  <si>
    <t>Install (Excluding testing and commissioning)</t>
  </si>
  <si>
    <t>Patch Leads Molex CAT6 UTP, complete with RJ45 moulded plugs</t>
  </si>
  <si>
    <t>2m Grey Supply</t>
  </si>
  <si>
    <t>2m Grey Install</t>
  </si>
  <si>
    <t>Fly leads Molex CAT6 UTP, complete with RJ45 moulded plugs</t>
  </si>
  <si>
    <t>3m Grey Supply</t>
  </si>
  <si>
    <t>3m Grey Install</t>
  </si>
  <si>
    <t>OTHER</t>
  </si>
  <si>
    <t>Sundries</t>
  </si>
  <si>
    <t>2.1.2</t>
  </si>
  <si>
    <t>Install and configure</t>
  </si>
  <si>
    <t>24-port CAT6 patch panel (blank)</t>
  </si>
  <si>
    <t>TESTING, COMMISSIONING AND LABELLING</t>
  </si>
  <si>
    <t>Testing and Commissioning of network point, including test report</t>
  </si>
  <si>
    <t>No</t>
  </si>
  <si>
    <t>Data Outlets: Labelling of all data points at cabinets and outlets</t>
  </si>
  <si>
    <t>AS-BUILT DOCUMENTATION</t>
  </si>
  <si>
    <t>Nett amount for the provision of "AS-BUILT" drawings as per the specification</t>
  </si>
  <si>
    <t>INSPECTIONS AND HANDING OVER</t>
  </si>
  <si>
    <t>Handing over</t>
  </si>
  <si>
    <t>SUBTOTAL</t>
  </si>
  <si>
    <t xml:space="preserve">CONTINGENCIES </t>
  </si>
  <si>
    <t>TOTAL CARRIED FORWARD TO ELECTRONIC SUMMARY</t>
  </si>
  <si>
    <t>VAT</t>
  </si>
  <si>
    <t>TOTAL</t>
  </si>
  <si>
    <t>Testing and Commissioning of CCTV recording system</t>
  </si>
  <si>
    <t>SECTION B: OLD MUTUAL CONTROL ROOM HEAD-END INSTALLATION</t>
  </si>
  <si>
    <t>Hikvision HikCentral-P-VER/HW1D/64</t>
  </si>
  <si>
    <t>Server configuration for existing CCTV cameras</t>
  </si>
  <si>
    <t>Setup and configuration</t>
  </si>
  <si>
    <t>1.3.2</t>
  </si>
  <si>
    <t>1.4.1</t>
  </si>
  <si>
    <t>Decommission and relocate to Old Mutual control room</t>
  </si>
  <si>
    <t>Install and configure to new HikCentral server</t>
  </si>
  <si>
    <t>Network configuration for FirstAlert integration</t>
  </si>
  <si>
    <t>Setup and configuration to FirstAlert service from Old Mutual control room</t>
  </si>
  <si>
    <t>Network gateway/firewall</t>
  </si>
  <si>
    <t>TOTAL CARRIED FORWARD TO  SUMMARY</t>
  </si>
  <si>
    <t>SECTION C: FIELD INSTALLATIONS</t>
  </si>
  <si>
    <t>OLD MUTUAL COLLECTION NODE</t>
  </si>
  <si>
    <t>HIKVISION HIKCENTRAL SERVER</t>
  </si>
  <si>
    <t>GATEWAY/FIREWALL</t>
  </si>
  <si>
    <t>CABLING</t>
  </si>
  <si>
    <t>1.2.2</t>
  </si>
  <si>
    <t>Wire mesh cable tray including mounting hardware</t>
  </si>
  <si>
    <t>m</t>
  </si>
  <si>
    <t>2.2.1</t>
  </si>
  <si>
    <t>Fly leads outdoor UV protected, complete with RJ45 moulded plugs</t>
  </si>
  <si>
    <t>5m Supply</t>
  </si>
  <si>
    <t>5m Install</t>
  </si>
  <si>
    <t>1.4.2</t>
  </si>
  <si>
    <t>1.5.1</t>
  </si>
  <si>
    <t>1.5.2</t>
  </si>
  <si>
    <t>1.6.1</t>
  </si>
  <si>
    <t>1.6.2</t>
  </si>
  <si>
    <t>1.7.1</t>
  </si>
  <si>
    <t>1.7.2</t>
  </si>
  <si>
    <t>Copper cabling: Data points, complete with outdoor CAT6A UTP Solid Molex cable, two molex keystone jacks and accessories as per the specification (40m average length), installed to the outlet point</t>
  </si>
  <si>
    <t>1.8.1</t>
  </si>
  <si>
    <t>1.8.2</t>
  </si>
  <si>
    <t>ZONEWATCH COLLECTION NODE</t>
  </si>
  <si>
    <t>1.9.1</t>
  </si>
  <si>
    <t>Removal of redundant equipment</t>
  </si>
  <si>
    <t>Decommissioning and removal of redundant/replaced radio equipment</t>
  </si>
  <si>
    <t>GARDEN CITY HEIGHTS COLLECTION NODE</t>
  </si>
  <si>
    <t>Antenna mounting pole including bracket - 3m x 75mm</t>
  </si>
  <si>
    <t>Small waterproof enclosure for network cable terminations including bracket</t>
  </si>
  <si>
    <t>Battery charger/interver: Victron MultiPlus 24/500/10 500VA</t>
  </si>
  <si>
    <t>24V 100Ah battery</t>
  </si>
  <si>
    <t>Battery monitor: Victron BMV-700</t>
  </si>
  <si>
    <t>8-port PoE network switch: Ubiquiti UniFi Switch Ultra</t>
  </si>
  <si>
    <t>54VDC 210W power supply for network switch</t>
  </si>
  <si>
    <t>Decommission and remove</t>
  </si>
  <si>
    <t>Re-installation of solar charge controller</t>
  </si>
  <si>
    <t>Decommissioning and removal of old equipment enclosure including equipment</t>
  </si>
  <si>
    <t>3.2.1</t>
  </si>
  <si>
    <t>3.2.2</t>
  </si>
  <si>
    <t>3.3.1</t>
  </si>
  <si>
    <t>3.3.2</t>
  </si>
  <si>
    <t>3.4.1</t>
  </si>
  <si>
    <t>3.4.2</t>
  </si>
  <si>
    <t>3.5.1</t>
  </si>
  <si>
    <t>3.5.2</t>
  </si>
  <si>
    <t>3.6.1</t>
  </si>
  <si>
    <t>3.6.2</t>
  </si>
  <si>
    <t>3.7.1</t>
  </si>
  <si>
    <t>3.7.2</t>
  </si>
  <si>
    <t>3.8.1</t>
  </si>
  <si>
    <t>3.8.2</t>
  </si>
  <si>
    <t>3.9.1</t>
  </si>
  <si>
    <t>3.9.2</t>
  </si>
  <si>
    <t>3.10.1</t>
  </si>
  <si>
    <t>3.10.2</t>
  </si>
  <si>
    <t>3.11.1</t>
  </si>
  <si>
    <t>3.11.2</t>
  </si>
  <si>
    <t>3.12.1</t>
  </si>
  <si>
    <t>3.12.2</t>
  </si>
  <si>
    <t>3.13.1</t>
  </si>
  <si>
    <t>3.13.2</t>
  </si>
  <si>
    <t>GOLF PARK COLLECTION NODE</t>
  </si>
  <si>
    <t>4.1.1</t>
  </si>
  <si>
    <t>4.1.2</t>
  </si>
  <si>
    <t>4.2.1</t>
  </si>
  <si>
    <t>BIOVAC COLLECTION NODE</t>
  </si>
  <si>
    <t>Decommissioning and removal of redundant/replaced power equipment</t>
  </si>
  <si>
    <t>5.1.1</t>
  </si>
  <si>
    <t>5.1.2</t>
  </si>
  <si>
    <t>5.2.1</t>
  </si>
  <si>
    <t>5.2.2</t>
  </si>
  <si>
    <t>5.3.1</t>
  </si>
  <si>
    <t>5.3.2</t>
  </si>
  <si>
    <t>5.4.1</t>
  </si>
  <si>
    <t>12VDC - 24VDC voltage converter</t>
  </si>
  <si>
    <t>Re-direction of radio antenna</t>
  </si>
  <si>
    <t>Re-direction of existing Ubiquiti AirFiber unit towards Old Mutual highsite</t>
  </si>
  <si>
    <t>5.5.1</t>
  </si>
  <si>
    <t>SECTION D: TESTING, COMMISSIONING AND HANDING OVER</t>
  </si>
  <si>
    <t>SECTION E: SUMMARY</t>
  </si>
  <si>
    <t>3.14.1</t>
  </si>
  <si>
    <t>3.14.2</t>
  </si>
  <si>
    <t>IP65 equipment enclosure for electrical and networking equipment</t>
  </si>
  <si>
    <t>Copper cabling: Data points, complete with outdoor CAT6A UTP Solid Molex cable, two molex keystone jacks and accessories as per the specification (20m average length), installed to the outlet point</t>
  </si>
  <si>
    <t>Testing and Commissioning of radio communications network</t>
  </si>
  <si>
    <t>PINELANDS CID CCTV - WIRELESS NETWORK UPGRADE AND NVR RELOCATION - SCHEDULE OF QUANTITIES</t>
  </si>
  <si>
    <t>NVR relocation</t>
  </si>
  <si>
    <t>Old Mutual commissioning inspection</t>
  </si>
  <si>
    <t>Gardens City Heights highsite commissioning inspection</t>
  </si>
  <si>
    <t>Golf Park highsite commissioning inspection</t>
  </si>
  <si>
    <t>Biovac highsite commissioning inspection</t>
  </si>
  <si>
    <t xml:space="preserve">Backhaul radio: Ubiquiti AirFiber AF-5XHD with 30dBi antenna </t>
  </si>
  <si>
    <t>Communications hub: Victron Cerbo GX including cabling to devices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</si>
</sst>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.00_ ;_ &quot;R&quot;\ * \-#,##0.00_ ;_ &quot;R&quot;\ * &quot;-&quot;??_ ;_ @_ 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4" fontId="3" fillId="0" borderId="3" xfId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164" fontId="3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4" fontId="1" fillId="0" borderId="2" xfId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/>
    </xf>
    <xf numFmtId="164" fontId="1" fillId="0" borderId="0" xfId="1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164" fontId="1" fillId="0" borderId="2" xfId="1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1" fillId="0" borderId="2" xfId="1" applyFont="1" applyFill="1" applyBorder="1" applyAlignment="1">
      <alignment horizontal="right" vertical="center"/>
    </xf>
    <xf numFmtId="164" fontId="3" fillId="0" borderId="2" xfId="1" applyFont="1" applyFill="1" applyBorder="1" applyAlignment="1">
      <alignment horizontal="right" vertical="center"/>
    </xf>
    <xf numFmtId="9" fontId="1" fillId="0" borderId="6" xfId="0" applyNumberFormat="1" applyFont="1" applyBorder="1" applyAlignment="1">
      <alignment horizontal="center" vertical="center"/>
    </xf>
    <xf numFmtId="164" fontId="1" fillId="0" borderId="2" xfId="1" applyFont="1" applyBorder="1" applyAlignment="1">
      <alignment horizontal="right" vertical="center"/>
    </xf>
    <xf numFmtId="164" fontId="1" fillId="0" borderId="6" xfId="1" applyFont="1" applyBorder="1" applyAlignment="1">
      <alignment horizontal="right" vertical="center"/>
    </xf>
    <xf numFmtId="164" fontId="3" fillId="0" borderId="2" xfId="1" applyFont="1" applyBorder="1" applyAlignment="1">
      <alignment horizontal="right" vertical="center"/>
    </xf>
    <xf numFmtId="0" fontId="1" fillId="0" borderId="2" xfId="0" quotePrefix="1" applyFont="1" applyBorder="1" applyAlignment="1">
      <alignment horizontal="center" vertical="center"/>
    </xf>
    <xf numFmtId="164" fontId="1" fillId="0" borderId="6" xfId="1" applyFont="1" applyFill="1" applyBorder="1" applyAlignment="1">
      <alignment horizontal="right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urrency 12" xfId="1" xr:uid="{225D648D-420C-48A3-93D4-5E6622354F4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4"/>
  <sheetViews>
    <sheetView tabSelected="1" topLeftCell="A30" zoomScaleNormal="100" workbookViewId="0">
      <selection activeCell="C107" sqref="C107"/>
    </sheetView>
  </sheetViews>
  <sheetFormatPr defaultRowHeight="14.35" x14ac:dyDescent="0.5"/>
  <cols>
    <col min="2" max="2" width="6.41015625" bestFit="1" customWidth="1"/>
    <col min="3" max="3" width="72.29296875" customWidth="1"/>
    <col min="4" max="4" width="4.87890625" bestFit="1" customWidth="1"/>
    <col min="5" max="5" width="6.41015625" bestFit="1" customWidth="1"/>
    <col min="6" max="6" width="13.5859375" bestFit="1" customWidth="1"/>
    <col min="7" max="7" width="15.5859375" bestFit="1" customWidth="1"/>
  </cols>
  <sheetData>
    <row r="1" spans="1:7" ht="15.35" x14ac:dyDescent="0.5">
      <c r="A1" s="1"/>
      <c r="B1" s="56" t="s">
        <v>149</v>
      </c>
      <c r="C1" s="56"/>
      <c r="D1" s="56"/>
      <c r="E1" s="56"/>
      <c r="F1" s="56"/>
      <c r="G1" s="56"/>
    </row>
    <row r="2" spans="1:7" x14ac:dyDescent="0.5">
      <c r="A2" s="1"/>
      <c r="B2" s="2"/>
      <c r="C2" s="2"/>
      <c r="D2" s="3"/>
      <c r="E2" s="2"/>
      <c r="F2" s="2"/>
      <c r="G2" s="2"/>
    </row>
    <row r="3" spans="1:7" ht="17.7" x14ac:dyDescent="0.5">
      <c r="A3" s="1"/>
      <c r="B3" s="55" t="s">
        <v>0</v>
      </c>
      <c r="C3" s="55"/>
      <c r="D3" s="55"/>
      <c r="E3" s="55"/>
      <c r="F3" s="55"/>
      <c r="G3" s="55"/>
    </row>
    <row r="4" spans="1:7" ht="17.7" x14ac:dyDescent="0.5">
      <c r="A4" s="21"/>
      <c r="B4" s="4"/>
      <c r="C4" s="5"/>
      <c r="D4" s="6"/>
      <c r="E4" s="54" t="s">
        <v>1</v>
      </c>
      <c r="F4" s="54"/>
      <c r="G4" s="54"/>
    </row>
    <row r="5" spans="1:7" ht="25.35" x14ac:dyDescent="0.5">
      <c r="A5" s="21"/>
      <c r="B5" s="7" t="s">
        <v>2</v>
      </c>
      <c r="C5" s="7" t="s">
        <v>3</v>
      </c>
      <c r="D5" s="7" t="s">
        <v>4</v>
      </c>
      <c r="E5" s="7" t="s">
        <v>5</v>
      </c>
      <c r="F5" s="8" t="s">
        <v>6</v>
      </c>
      <c r="G5" s="8" t="s">
        <v>7</v>
      </c>
    </row>
    <row r="6" spans="1:7" x14ac:dyDescent="0.5">
      <c r="A6" s="21"/>
      <c r="B6" s="7">
        <v>1</v>
      </c>
      <c r="C6" s="9" t="s">
        <v>8</v>
      </c>
      <c r="D6" s="7"/>
      <c r="E6" s="7"/>
      <c r="F6" s="22"/>
      <c r="G6" s="22"/>
    </row>
    <row r="7" spans="1:7" x14ac:dyDescent="0.5">
      <c r="A7" s="21"/>
      <c r="B7" s="10">
        <v>1.1000000000000001</v>
      </c>
      <c r="C7" s="11" t="s">
        <v>9</v>
      </c>
      <c r="D7" s="23" t="s">
        <v>10</v>
      </c>
      <c r="E7" s="13">
        <v>1</v>
      </c>
      <c r="F7" s="24"/>
      <c r="G7" s="24">
        <f>E7*F7</f>
        <v>0</v>
      </c>
    </row>
    <row r="8" spans="1:7" x14ac:dyDescent="0.5">
      <c r="A8" s="21"/>
      <c r="B8" s="10">
        <v>1.2</v>
      </c>
      <c r="C8" s="11" t="s">
        <v>11</v>
      </c>
      <c r="D8" s="23" t="s">
        <v>10</v>
      </c>
      <c r="E8" s="10">
        <v>1</v>
      </c>
      <c r="F8" s="24"/>
      <c r="G8" s="24">
        <f>E8*F8</f>
        <v>0</v>
      </c>
    </row>
    <row r="9" spans="1:7" x14ac:dyDescent="0.5">
      <c r="A9" s="21"/>
      <c r="B9" s="10">
        <v>1.3</v>
      </c>
      <c r="C9" s="11" t="s">
        <v>12</v>
      </c>
      <c r="D9" s="23" t="s">
        <v>10</v>
      </c>
      <c r="E9" s="10">
        <v>1</v>
      </c>
      <c r="F9" s="24"/>
      <c r="G9" s="24">
        <f>E9*F9</f>
        <v>0</v>
      </c>
    </row>
    <row r="10" spans="1:7" x14ac:dyDescent="0.5">
      <c r="A10" s="21"/>
      <c r="B10" s="10">
        <v>1.4</v>
      </c>
      <c r="C10" s="11" t="s">
        <v>13</v>
      </c>
      <c r="D10" s="23" t="s">
        <v>10</v>
      </c>
      <c r="E10" s="10">
        <v>1</v>
      </c>
      <c r="F10" s="24"/>
      <c r="G10" s="24">
        <f>E10*F10</f>
        <v>0</v>
      </c>
    </row>
    <row r="11" spans="1:7" x14ac:dyDescent="0.5">
      <c r="A11" s="25"/>
      <c r="B11" s="14">
        <v>2</v>
      </c>
      <c r="C11" s="15" t="s">
        <v>14</v>
      </c>
      <c r="D11" s="16"/>
      <c r="E11" s="16"/>
      <c r="F11" s="17"/>
      <c r="G11" s="18">
        <f>SUM(G6:G10)</f>
        <v>0</v>
      </c>
    </row>
    <row r="12" spans="1:7" x14ac:dyDescent="0.5">
      <c r="A12" s="21"/>
      <c r="B12" s="19"/>
      <c r="C12" s="20"/>
      <c r="D12" s="26"/>
      <c r="E12" s="19"/>
      <c r="F12" s="27"/>
      <c r="G12" s="27"/>
    </row>
    <row r="13" spans="1:7" ht="17.7" x14ac:dyDescent="0.5">
      <c r="B13" s="55" t="s">
        <v>52</v>
      </c>
      <c r="C13" s="55"/>
      <c r="D13" s="55"/>
      <c r="E13" s="55"/>
      <c r="F13" s="55"/>
      <c r="G13" s="55"/>
    </row>
    <row r="14" spans="1:7" ht="17.7" x14ac:dyDescent="0.5">
      <c r="B14" s="4"/>
      <c r="C14" s="5"/>
      <c r="D14" s="6"/>
      <c r="E14" s="54" t="str">
        <f>E$4</f>
        <v>Tendered rates</v>
      </c>
      <c r="F14" s="54"/>
      <c r="G14" s="54"/>
    </row>
    <row r="15" spans="1:7" ht="25.35" x14ac:dyDescent="0.5">
      <c r="B15" s="7" t="s">
        <v>2</v>
      </c>
      <c r="C15" s="7" t="s">
        <v>3</v>
      </c>
      <c r="D15" s="7" t="s">
        <v>4</v>
      </c>
      <c r="E15" s="7" t="s">
        <v>5</v>
      </c>
      <c r="F15" s="8" t="s">
        <v>6</v>
      </c>
      <c r="G15" s="8" t="s">
        <v>7</v>
      </c>
    </row>
    <row r="16" spans="1:7" x14ac:dyDescent="0.5">
      <c r="B16" s="7">
        <v>1</v>
      </c>
      <c r="C16" s="28" t="s">
        <v>66</v>
      </c>
      <c r="D16" s="12"/>
      <c r="E16" s="10"/>
      <c r="F16" s="24"/>
      <c r="G16" s="24"/>
    </row>
    <row r="17" spans="2:7" x14ac:dyDescent="0.5">
      <c r="B17" s="7">
        <v>1.1000000000000001</v>
      </c>
      <c r="C17" s="29" t="s">
        <v>53</v>
      </c>
      <c r="D17" s="12"/>
      <c r="E17" s="10"/>
      <c r="F17" s="24"/>
      <c r="G17" s="24"/>
    </row>
    <row r="18" spans="2:7" x14ac:dyDescent="0.5">
      <c r="B18" s="10" t="s">
        <v>15</v>
      </c>
      <c r="C18" s="30" t="s">
        <v>16</v>
      </c>
      <c r="D18" s="12" t="s">
        <v>17</v>
      </c>
      <c r="E18" s="10">
        <v>1</v>
      </c>
      <c r="F18" s="24"/>
      <c r="G18" s="24">
        <f t="shared" ref="G18:G19" si="0">E18*F18</f>
        <v>0</v>
      </c>
    </row>
    <row r="19" spans="2:7" x14ac:dyDescent="0.5">
      <c r="B19" s="10" t="s">
        <v>18</v>
      </c>
      <c r="C19" s="30" t="s">
        <v>19</v>
      </c>
      <c r="D19" s="12" t="s">
        <v>17</v>
      </c>
      <c r="E19" s="10">
        <f>E18</f>
        <v>1</v>
      </c>
      <c r="F19" s="24"/>
      <c r="G19" s="24">
        <f t="shared" si="0"/>
        <v>0</v>
      </c>
    </row>
    <row r="20" spans="2:7" x14ac:dyDescent="0.5">
      <c r="B20" s="7">
        <v>1.2</v>
      </c>
      <c r="C20" s="31" t="s">
        <v>54</v>
      </c>
      <c r="D20" s="30"/>
      <c r="E20" s="30"/>
      <c r="F20" s="24"/>
      <c r="G20" s="24"/>
    </row>
    <row r="21" spans="2:7" x14ac:dyDescent="0.5">
      <c r="B21" s="10" t="s">
        <v>20</v>
      </c>
      <c r="C21" s="30" t="s">
        <v>55</v>
      </c>
      <c r="D21" s="12" t="s">
        <v>10</v>
      </c>
      <c r="E21" s="10">
        <v>1</v>
      </c>
      <c r="F21" s="32"/>
      <c r="G21" s="24">
        <f>E21*F21</f>
        <v>0</v>
      </c>
    </row>
    <row r="22" spans="2:7" x14ac:dyDescent="0.5">
      <c r="B22" s="7">
        <v>1.3</v>
      </c>
      <c r="C22" s="29" t="s">
        <v>150</v>
      </c>
      <c r="D22" s="12"/>
      <c r="E22" s="10"/>
      <c r="F22" s="24"/>
      <c r="G22" s="24"/>
    </row>
    <row r="23" spans="2:7" x14ac:dyDescent="0.5">
      <c r="B23" s="10" t="s">
        <v>21</v>
      </c>
      <c r="C23" s="30" t="s">
        <v>58</v>
      </c>
      <c r="D23" s="12" t="s">
        <v>17</v>
      </c>
      <c r="E23" s="10">
        <v>7</v>
      </c>
      <c r="F23" s="24"/>
      <c r="G23" s="24">
        <f t="shared" ref="G23:G24" si="1">E23*F23</f>
        <v>0</v>
      </c>
    </row>
    <row r="24" spans="2:7" x14ac:dyDescent="0.5">
      <c r="B24" s="10" t="s">
        <v>56</v>
      </c>
      <c r="C24" s="30" t="s">
        <v>59</v>
      </c>
      <c r="D24" s="12" t="s">
        <v>17</v>
      </c>
      <c r="E24" s="10">
        <f>E23</f>
        <v>7</v>
      </c>
      <c r="F24" s="24"/>
      <c r="G24" s="24">
        <f t="shared" si="1"/>
        <v>0</v>
      </c>
    </row>
    <row r="25" spans="2:7" x14ac:dyDescent="0.5">
      <c r="B25" s="7">
        <v>1.4</v>
      </c>
      <c r="C25" s="31" t="s">
        <v>60</v>
      </c>
      <c r="D25" s="10"/>
      <c r="E25" s="10"/>
      <c r="F25" s="24"/>
      <c r="G25" s="24"/>
    </row>
    <row r="26" spans="2:7" x14ac:dyDescent="0.5">
      <c r="B26" s="10" t="s">
        <v>57</v>
      </c>
      <c r="C26" s="30" t="s">
        <v>61</v>
      </c>
      <c r="D26" s="12" t="s">
        <v>10</v>
      </c>
      <c r="E26" s="10">
        <v>1</v>
      </c>
      <c r="F26" s="32"/>
      <c r="G26" s="24">
        <f t="shared" ref="G26" si="2">E26*F26</f>
        <v>0</v>
      </c>
    </row>
    <row r="27" spans="2:7" x14ac:dyDescent="0.5">
      <c r="B27" s="10"/>
      <c r="C27" s="33"/>
      <c r="D27" s="12"/>
      <c r="E27" s="10"/>
      <c r="F27" s="24"/>
      <c r="G27" s="24"/>
    </row>
    <row r="28" spans="2:7" x14ac:dyDescent="0.5">
      <c r="B28" s="7">
        <v>2</v>
      </c>
      <c r="C28" s="9" t="s">
        <v>67</v>
      </c>
      <c r="D28" s="10"/>
      <c r="E28" s="10"/>
      <c r="F28" s="24"/>
      <c r="G28" s="24"/>
    </row>
    <row r="29" spans="2:7" x14ac:dyDescent="0.5">
      <c r="B29" s="7">
        <v>2.1</v>
      </c>
      <c r="C29" s="31" t="s">
        <v>62</v>
      </c>
      <c r="D29" s="10"/>
      <c r="E29" s="10"/>
      <c r="F29" s="24"/>
      <c r="G29" s="24"/>
    </row>
    <row r="30" spans="2:7" x14ac:dyDescent="0.5">
      <c r="B30" s="10" t="s">
        <v>22</v>
      </c>
      <c r="C30" s="30" t="s">
        <v>16</v>
      </c>
      <c r="D30" s="12" t="s">
        <v>17</v>
      </c>
      <c r="E30" s="10">
        <v>1</v>
      </c>
      <c r="F30" s="32"/>
      <c r="G30" s="24">
        <f>E30*F30</f>
        <v>0</v>
      </c>
    </row>
    <row r="31" spans="2:7" x14ac:dyDescent="0.5">
      <c r="B31" s="10" t="s">
        <v>35</v>
      </c>
      <c r="C31" s="30" t="s">
        <v>36</v>
      </c>
      <c r="D31" s="12" t="s">
        <v>17</v>
      </c>
      <c r="E31" s="10">
        <f>E30</f>
        <v>1</v>
      </c>
      <c r="F31" s="24"/>
      <c r="G31" s="24">
        <f t="shared" ref="G31" si="3">E31*F31</f>
        <v>0</v>
      </c>
    </row>
    <row r="32" spans="2:7" x14ac:dyDescent="0.5">
      <c r="B32" s="10"/>
      <c r="C32" s="33"/>
      <c r="D32" s="10"/>
      <c r="E32" s="10"/>
      <c r="F32" s="24"/>
      <c r="G32" s="24"/>
    </row>
    <row r="33" spans="2:7" x14ac:dyDescent="0.5">
      <c r="B33" s="7">
        <v>3</v>
      </c>
      <c r="C33" s="9" t="s">
        <v>68</v>
      </c>
      <c r="D33" s="10"/>
      <c r="E33" s="10"/>
      <c r="F33" s="24"/>
      <c r="G33" s="24"/>
    </row>
    <row r="34" spans="2:7" x14ac:dyDescent="0.5">
      <c r="B34" s="7">
        <v>3.1</v>
      </c>
      <c r="C34" s="29" t="s">
        <v>30</v>
      </c>
      <c r="D34" s="12"/>
      <c r="E34" s="10"/>
      <c r="F34" s="24"/>
      <c r="G34" s="24"/>
    </row>
    <row r="35" spans="2:7" x14ac:dyDescent="0.5">
      <c r="B35" s="10" t="s">
        <v>23</v>
      </c>
      <c r="C35" s="30" t="s">
        <v>31</v>
      </c>
      <c r="D35" s="36" t="s">
        <v>17</v>
      </c>
      <c r="E35" s="10">
        <f>7+1+2</f>
        <v>10</v>
      </c>
      <c r="F35" s="32"/>
      <c r="G35" s="24">
        <f t="shared" ref="G35:G36" si="4">E35*F35</f>
        <v>0</v>
      </c>
    </row>
    <row r="36" spans="2:7" x14ac:dyDescent="0.5">
      <c r="B36" s="10" t="s">
        <v>25</v>
      </c>
      <c r="C36" s="30" t="s">
        <v>32</v>
      </c>
      <c r="D36" s="36" t="s">
        <v>17</v>
      </c>
      <c r="E36" s="10">
        <f>E35</f>
        <v>10</v>
      </c>
      <c r="F36" s="32"/>
      <c r="G36" s="24">
        <f t="shared" si="4"/>
        <v>0</v>
      </c>
    </row>
    <row r="37" spans="2:7" x14ac:dyDescent="0.5">
      <c r="B37" s="10"/>
      <c r="C37" s="33"/>
      <c r="D37" s="10"/>
      <c r="E37" s="10"/>
      <c r="F37" s="24"/>
      <c r="G37" s="24"/>
    </row>
    <row r="38" spans="2:7" x14ac:dyDescent="0.5">
      <c r="B38" s="7">
        <v>4</v>
      </c>
      <c r="C38" s="28" t="s">
        <v>33</v>
      </c>
      <c r="D38" s="10"/>
      <c r="E38" s="10"/>
      <c r="F38" s="24"/>
      <c r="G38" s="24"/>
    </row>
    <row r="39" spans="2:7" x14ac:dyDescent="0.5">
      <c r="B39" s="10">
        <v>4.0999999999999996</v>
      </c>
      <c r="C39" s="11" t="s">
        <v>34</v>
      </c>
      <c r="D39" s="10" t="s">
        <v>10</v>
      </c>
      <c r="E39" s="10">
        <v>1</v>
      </c>
      <c r="F39" s="24"/>
      <c r="G39" s="24">
        <f>E39*F39</f>
        <v>0</v>
      </c>
    </row>
    <row r="40" spans="2:7" x14ac:dyDescent="0.5">
      <c r="B40" s="10"/>
      <c r="C40" s="30"/>
      <c r="D40" s="12"/>
      <c r="E40" s="10"/>
      <c r="F40" s="24"/>
      <c r="G40" s="24"/>
    </row>
    <row r="41" spans="2:7" x14ac:dyDescent="0.5">
      <c r="B41" s="14">
        <v>5</v>
      </c>
      <c r="C41" s="15" t="s">
        <v>14</v>
      </c>
      <c r="D41" s="16"/>
      <c r="E41" s="16"/>
      <c r="F41" s="17"/>
      <c r="G41" s="18">
        <f>SUM(G16:G40)</f>
        <v>0</v>
      </c>
    </row>
    <row r="43" spans="2:7" ht="17.7" x14ac:dyDescent="0.5">
      <c r="B43" s="55" t="s">
        <v>64</v>
      </c>
      <c r="C43" s="55"/>
      <c r="D43" s="55"/>
      <c r="E43" s="55"/>
      <c r="F43" s="55"/>
      <c r="G43" s="55"/>
    </row>
    <row r="44" spans="2:7" ht="17.7" x14ac:dyDescent="0.5">
      <c r="B44" s="4"/>
      <c r="C44" s="5"/>
      <c r="D44" s="6"/>
      <c r="E44" s="54" t="str">
        <f>E$4</f>
        <v>Tendered rates</v>
      </c>
      <c r="F44" s="54"/>
      <c r="G44" s="54"/>
    </row>
    <row r="45" spans="2:7" ht="25.35" x14ac:dyDescent="0.5">
      <c r="B45" s="7" t="s">
        <v>2</v>
      </c>
      <c r="C45" s="7" t="s">
        <v>3</v>
      </c>
      <c r="D45" s="7" t="s">
        <v>4</v>
      </c>
      <c r="E45" s="7" t="s">
        <v>5</v>
      </c>
      <c r="F45" s="8" t="s">
        <v>6</v>
      </c>
      <c r="G45" s="8" t="s">
        <v>7</v>
      </c>
    </row>
    <row r="46" spans="2:7" x14ac:dyDescent="0.5">
      <c r="B46" s="7">
        <v>1</v>
      </c>
      <c r="C46" s="28" t="s">
        <v>65</v>
      </c>
      <c r="D46" s="12"/>
      <c r="E46" s="10"/>
      <c r="F46" s="24"/>
      <c r="G46" s="24"/>
    </row>
    <row r="47" spans="2:7" x14ac:dyDescent="0.5">
      <c r="B47" s="7">
        <v>1.1000000000000001</v>
      </c>
      <c r="C47" s="29" t="s">
        <v>91</v>
      </c>
      <c r="D47" s="12"/>
      <c r="E47" s="10"/>
      <c r="F47" s="24"/>
      <c r="G47" s="24"/>
    </row>
    <row r="48" spans="2:7" x14ac:dyDescent="0.5">
      <c r="B48" s="10" t="s">
        <v>15</v>
      </c>
      <c r="C48" s="30" t="s">
        <v>16</v>
      </c>
      <c r="D48" s="12" t="s">
        <v>17</v>
      </c>
      <c r="E48" s="10">
        <v>2</v>
      </c>
      <c r="F48" s="24"/>
      <c r="G48" s="24">
        <f t="shared" ref="G48:G49" si="5">E48*F48</f>
        <v>0</v>
      </c>
    </row>
    <row r="49" spans="2:7" x14ac:dyDescent="0.5">
      <c r="B49" s="10" t="s">
        <v>18</v>
      </c>
      <c r="C49" s="30" t="s">
        <v>19</v>
      </c>
      <c r="D49" s="12" t="s">
        <v>17</v>
      </c>
      <c r="E49" s="10">
        <f>E48</f>
        <v>2</v>
      </c>
      <c r="F49" s="24"/>
      <c r="G49" s="24">
        <f t="shared" si="5"/>
        <v>0</v>
      </c>
    </row>
    <row r="50" spans="2:7" x14ac:dyDescent="0.5">
      <c r="B50" s="7">
        <v>1.2</v>
      </c>
      <c r="C50" s="31" t="s">
        <v>92</v>
      </c>
      <c r="D50" s="30"/>
      <c r="E50" s="30"/>
      <c r="F50" s="24"/>
      <c r="G50" s="24"/>
    </row>
    <row r="51" spans="2:7" x14ac:dyDescent="0.5">
      <c r="B51" s="10" t="s">
        <v>20</v>
      </c>
      <c r="C51" s="30" t="s">
        <v>16</v>
      </c>
      <c r="D51" s="12" t="s">
        <v>10</v>
      </c>
      <c r="E51" s="10">
        <v>3</v>
      </c>
      <c r="F51" s="32"/>
      <c r="G51" s="24">
        <f>E51*F51</f>
        <v>0</v>
      </c>
    </row>
    <row r="52" spans="2:7" x14ac:dyDescent="0.5">
      <c r="B52" s="10" t="s">
        <v>69</v>
      </c>
      <c r="C52" s="30" t="s">
        <v>19</v>
      </c>
      <c r="D52" s="12" t="s">
        <v>10</v>
      </c>
      <c r="E52" s="10">
        <f>E51</f>
        <v>3</v>
      </c>
      <c r="F52" s="32"/>
      <c r="G52" s="24">
        <f>E52*F52</f>
        <v>0</v>
      </c>
    </row>
    <row r="53" spans="2:7" x14ac:dyDescent="0.5">
      <c r="B53" s="7">
        <v>1.3</v>
      </c>
      <c r="C53" s="29" t="s">
        <v>70</v>
      </c>
      <c r="D53" s="12"/>
      <c r="E53" s="10"/>
      <c r="F53" s="24"/>
      <c r="G53" s="24"/>
    </row>
    <row r="54" spans="2:7" x14ac:dyDescent="0.5">
      <c r="B54" s="10" t="s">
        <v>21</v>
      </c>
      <c r="C54" s="30" t="s">
        <v>16</v>
      </c>
      <c r="D54" s="12" t="s">
        <v>71</v>
      </c>
      <c r="E54" s="10">
        <v>15</v>
      </c>
      <c r="F54" s="24"/>
      <c r="G54" s="24">
        <f t="shared" ref="G54:G55" si="6">E54*F54</f>
        <v>0</v>
      </c>
    </row>
    <row r="55" spans="2:7" x14ac:dyDescent="0.5">
      <c r="B55" s="10" t="s">
        <v>56</v>
      </c>
      <c r="C55" s="30" t="s">
        <v>19</v>
      </c>
      <c r="D55" s="12" t="s">
        <v>71</v>
      </c>
      <c r="E55" s="10">
        <f>E54</f>
        <v>15</v>
      </c>
      <c r="F55" s="24"/>
      <c r="G55" s="24">
        <f t="shared" si="6"/>
        <v>0</v>
      </c>
    </row>
    <row r="56" spans="2:7" ht="38" x14ac:dyDescent="0.5">
      <c r="B56" s="7">
        <v>1.4</v>
      </c>
      <c r="C56" s="29" t="s">
        <v>83</v>
      </c>
      <c r="D56" s="10"/>
      <c r="E56" s="10"/>
      <c r="F56" s="24"/>
      <c r="G56" s="24"/>
    </row>
    <row r="57" spans="2:7" x14ac:dyDescent="0.5">
      <c r="B57" s="10" t="s">
        <v>57</v>
      </c>
      <c r="C57" s="30" t="s">
        <v>24</v>
      </c>
      <c r="D57" s="12" t="s">
        <v>17</v>
      </c>
      <c r="E57" s="10">
        <f>4*3</f>
        <v>12</v>
      </c>
      <c r="F57" s="32"/>
      <c r="G57" s="24">
        <f t="shared" ref="G57:G58" si="7">E57*F57</f>
        <v>0</v>
      </c>
    </row>
    <row r="58" spans="2:7" x14ac:dyDescent="0.5">
      <c r="B58" s="10" t="s">
        <v>76</v>
      </c>
      <c r="C58" s="30" t="s">
        <v>26</v>
      </c>
      <c r="D58" s="12" t="s">
        <v>17</v>
      </c>
      <c r="E58" s="10">
        <f>E57</f>
        <v>12</v>
      </c>
      <c r="F58" s="32"/>
      <c r="G58" s="24">
        <f t="shared" si="7"/>
        <v>0</v>
      </c>
    </row>
    <row r="59" spans="2:7" x14ac:dyDescent="0.5">
      <c r="B59" s="7">
        <v>1.5</v>
      </c>
      <c r="C59" s="29" t="s">
        <v>37</v>
      </c>
      <c r="D59" s="10"/>
      <c r="E59" s="10"/>
      <c r="F59" s="24"/>
      <c r="G59" s="24"/>
    </row>
    <row r="60" spans="2:7" x14ac:dyDescent="0.5">
      <c r="B60" s="10" t="s">
        <v>77</v>
      </c>
      <c r="C60" s="30" t="s">
        <v>24</v>
      </c>
      <c r="D60" s="12" t="s">
        <v>17</v>
      </c>
      <c r="E60" s="10">
        <v>1</v>
      </c>
      <c r="F60" s="32"/>
      <c r="G60" s="24">
        <f t="shared" ref="G60:G61" si="8">E60*F60</f>
        <v>0</v>
      </c>
    </row>
    <row r="61" spans="2:7" x14ac:dyDescent="0.5">
      <c r="B61" s="10" t="s">
        <v>78</v>
      </c>
      <c r="C61" s="30" t="s">
        <v>19</v>
      </c>
      <c r="D61" s="12" t="s">
        <v>17</v>
      </c>
      <c r="E61" s="10">
        <f>E60</f>
        <v>1</v>
      </c>
      <c r="F61" s="32"/>
      <c r="G61" s="24">
        <f t="shared" si="8"/>
        <v>0</v>
      </c>
    </row>
    <row r="62" spans="2:7" x14ac:dyDescent="0.5">
      <c r="B62" s="7">
        <v>1.6</v>
      </c>
      <c r="C62" s="31" t="s">
        <v>27</v>
      </c>
      <c r="D62" s="34"/>
      <c r="E62" s="35"/>
      <c r="F62" s="24"/>
      <c r="G62" s="24"/>
    </row>
    <row r="63" spans="2:7" x14ac:dyDescent="0.5">
      <c r="B63" s="10" t="s">
        <v>79</v>
      </c>
      <c r="C63" s="30" t="s">
        <v>28</v>
      </c>
      <c r="D63" s="12" t="s">
        <v>17</v>
      </c>
      <c r="E63" s="10">
        <v>12</v>
      </c>
      <c r="F63" s="32"/>
      <c r="G63" s="24">
        <f t="shared" ref="G63:G64" si="9">E63*F63</f>
        <v>0</v>
      </c>
    </row>
    <row r="64" spans="2:7" x14ac:dyDescent="0.5">
      <c r="B64" s="10" t="s">
        <v>80</v>
      </c>
      <c r="C64" s="30" t="s">
        <v>29</v>
      </c>
      <c r="D64" s="12" t="s">
        <v>17</v>
      </c>
      <c r="E64" s="10">
        <f>E63</f>
        <v>12</v>
      </c>
      <c r="F64" s="32"/>
      <c r="G64" s="24">
        <f t="shared" si="9"/>
        <v>0</v>
      </c>
    </row>
    <row r="65" spans="2:7" x14ac:dyDescent="0.5">
      <c r="B65" s="7">
        <v>1.7</v>
      </c>
      <c r="C65" s="29" t="s">
        <v>73</v>
      </c>
      <c r="D65" s="12"/>
      <c r="E65" s="10"/>
      <c r="F65" s="24"/>
      <c r="G65" s="24"/>
    </row>
    <row r="66" spans="2:7" x14ac:dyDescent="0.5">
      <c r="B66" s="10" t="s">
        <v>81</v>
      </c>
      <c r="C66" s="30" t="s">
        <v>74</v>
      </c>
      <c r="D66" s="36" t="s">
        <v>17</v>
      </c>
      <c r="E66" s="10">
        <v>12</v>
      </c>
      <c r="F66" s="32"/>
      <c r="G66" s="24">
        <f t="shared" ref="G66:G67" si="10">E66*F66</f>
        <v>0</v>
      </c>
    </row>
    <row r="67" spans="2:7" x14ac:dyDescent="0.5">
      <c r="B67" s="10" t="s">
        <v>82</v>
      </c>
      <c r="C67" s="30" t="s">
        <v>75</v>
      </c>
      <c r="D67" s="36" t="s">
        <v>17</v>
      </c>
      <c r="E67" s="10">
        <f>E66</f>
        <v>12</v>
      </c>
      <c r="F67" s="32"/>
      <c r="G67" s="24">
        <f t="shared" si="10"/>
        <v>0</v>
      </c>
    </row>
    <row r="68" spans="2:7" x14ac:dyDescent="0.5">
      <c r="B68" s="7">
        <v>1.8</v>
      </c>
      <c r="C68" s="29" t="s">
        <v>155</v>
      </c>
      <c r="D68" s="10"/>
      <c r="E68" s="10"/>
      <c r="F68" s="24"/>
      <c r="G68" s="24"/>
    </row>
    <row r="69" spans="2:7" x14ac:dyDescent="0.5">
      <c r="B69" s="10" t="s">
        <v>84</v>
      </c>
      <c r="C69" s="30" t="s">
        <v>24</v>
      </c>
      <c r="D69" s="12" t="s">
        <v>17</v>
      </c>
      <c r="E69" s="10">
        <v>3</v>
      </c>
      <c r="F69" s="32"/>
      <c r="G69" s="24">
        <f t="shared" ref="G69:G70" si="11">E69*F69</f>
        <v>0</v>
      </c>
    </row>
    <row r="70" spans="2:7" x14ac:dyDescent="0.5">
      <c r="B70" s="10" t="s">
        <v>85</v>
      </c>
      <c r="C70" s="30" t="s">
        <v>36</v>
      </c>
      <c r="D70" s="12" t="s">
        <v>17</v>
      </c>
      <c r="E70" s="10">
        <f>E69</f>
        <v>3</v>
      </c>
      <c r="F70" s="32"/>
      <c r="G70" s="24">
        <f t="shared" si="11"/>
        <v>0</v>
      </c>
    </row>
    <row r="71" spans="2:7" x14ac:dyDescent="0.5">
      <c r="B71" s="7">
        <v>1.9</v>
      </c>
      <c r="C71" s="29" t="s">
        <v>88</v>
      </c>
      <c r="D71" s="10"/>
      <c r="E71" s="10"/>
      <c r="F71" s="24"/>
      <c r="G71" s="24"/>
    </row>
    <row r="72" spans="2:7" x14ac:dyDescent="0.5">
      <c r="B72" s="10" t="s">
        <v>87</v>
      </c>
      <c r="C72" s="30" t="s">
        <v>89</v>
      </c>
      <c r="D72" s="12" t="s">
        <v>17</v>
      </c>
      <c r="E72" s="10">
        <v>1</v>
      </c>
      <c r="F72" s="32"/>
      <c r="G72" s="24">
        <f t="shared" ref="G72" si="12">E72*F72</f>
        <v>0</v>
      </c>
    </row>
    <row r="73" spans="2:7" x14ac:dyDescent="0.5">
      <c r="B73" s="10"/>
      <c r="C73" s="33"/>
      <c r="D73" s="12"/>
      <c r="E73" s="10"/>
      <c r="F73" s="24"/>
      <c r="G73" s="24"/>
    </row>
    <row r="74" spans="2:7" x14ac:dyDescent="0.5">
      <c r="B74" s="7">
        <v>2</v>
      </c>
      <c r="C74" s="28" t="s">
        <v>86</v>
      </c>
      <c r="D74" s="12"/>
      <c r="E74" s="10"/>
      <c r="F74" s="24"/>
      <c r="G74" s="24"/>
    </row>
    <row r="75" spans="2:7" x14ac:dyDescent="0.5">
      <c r="B75" s="7">
        <v>2.1</v>
      </c>
      <c r="C75" s="29" t="s">
        <v>155</v>
      </c>
      <c r="D75" s="10"/>
      <c r="E75" s="10"/>
      <c r="F75" s="24"/>
      <c r="G75" s="24"/>
    </row>
    <row r="76" spans="2:7" x14ac:dyDescent="0.5">
      <c r="B76" s="10" t="s">
        <v>22</v>
      </c>
      <c r="C76" s="30" t="s">
        <v>24</v>
      </c>
      <c r="D76" s="12" t="s">
        <v>17</v>
      </c>
      <c r="E76" s="10">
        <v>1</v>
      </c>
      <c r="F76" s="32"/>
      <c r="G76" s="24">
        <f t="shared" ref="G76:G77" si="13">E76*F76</f>
        <v>0</v>
      </c>
    </row>
    <row r="77" spans="2:7" x14ac:dyDescent="0.5">
      <c r="B77" s="10" t="s">
        <v>35</v>
      </c>
      <c r="C77" s="30" t="s">
        <v>36</v>
      </c>
      <c r="D77" s="12" t="s">
        <v>17</v>
      </c>
      <c r="E77" s="10">
        <f>E76</f>
        <v>1</v>
      </c>
      <c r="F77" s="32"/>
      <c r="G77" s="24">
        <f t="shared" si="13"/>
        <v>0</v>
      </c>
    </row>
    <row r="78" spans="2:7" x14ac:dyDescent="0.5">
      <c r="B78" s="7">
        <v>2.2000000000000002</v>
      </c>
      <c r="C78" s="29" t="s">
        <v>88</v>
      </c>
      <c r="D78" s="10"/>
      <c r="E78" s="10"/>
      <c r="F78" s="24"/>
      <c r="G78" s="24"/>
    </row>
    <row r="79" spans="2:7" x14ac:dyDescent="0.5">
      <c r="B79" s="10" t="s">
        <v>72</v>
      </c>
      <c r="C79" s="30" t="s">
        <v>89</v>
      </c>
      <c r="D79" s="12" t="s">
        <v>17</v>
      </c>
      <c r="E79" s="10">
        <v>4</v>
      </c>
      <c r="F79" s="32"/>
      <c r="G79" s="24">
        <f t="shared" ref="G79" si="14">E79*F79</f>
        <v>0</v>
      </c>
    </row>
    <row r="80" spans="2:7" x14ac:dyDescent="0.5">
      <c r="B80" s="10"/>
      <c r="C80" s="33"/>
      <c r="D80" s="12"/>
      <c r="E80" s="10"/>
      <c r="F80" s="24"/>
      <c r="G80" s="24"/>
    </row>
    <row r="81" spans="2:7" x14ac:dyDescent="0.5">
      <c r="B81" s="7">
        <v>3</v>
      </c>
      <c r="C81" s="28" t="s">
        <v>90</v>
      </c>
      <c r="D81" s="12"/>
      <c r="E81" s="10"/>
      <c r="F81" s="24"/>
      <c r="G81" s="24"/>
    </row>
    <row r="82" spans="2:7" x14ac:dyDescent="0.5">
      <c r="B82" s="7">
        <v>3.1</v>
      </c>
      <c r="C82" s="31" t="s">
        <v>146</v>
      </c>
      <c r="D82" s="12"/>
      <c r="E82" s="10"/>
      <c r="F82" s="24"/>
      <c r="G82" s="24"/>
    </row>
    <row r="83" spans="2:7" x14ac:dyDescent="0.5">
      <c r="B83" s="10" t="s">
        <v>15</v>
      </c>
      <c r="C83" s="30" t="s">
        <v>16</v>
      </c>
      <c r="D83" s="12" t="s">
        <v>17</v>
      </c>
      <c r="E83" s="10">
        <v>1</v>
      </c>
      <c r="F83" s="24"/>
      <c r="G83" s="24">
        <f t="shared" ref="G83:G84" si="15">E83*F83</f>
        <v>0</v>
      </c>
    </row>
    <row r="84" spans="2:7" x14ac:dyDescent="0.5">
      <c r="B84" s="10" t="s">
        <v>18</v>
      </c>
      <c r="C84" s="30" t="s">
        <v>19</v>
      </c>
      <c r="D84" s="12" t="s">
        <v>17</v>
      </c>
      <c r="E84" s="10">
        <f>E83</f>
        <v>1</v>
      </c>
      <c r="F84" s="24"/>
      <c r="G84" s="24">
        <f t="shared" si="15"/>
        <v>0</v>
      </c>
    </row>
    <row r="85" spans="2:7" x14ac:dyDescent="0.5">
      <c r="B85" s="7">
        <v>3.2</v>
      </c>
      <c r="C85" s="31" t="s">
        <v>92</v>
      </c>
      <c r="D85" s="12"/>
      <c r="E85" s="10"/>
      <c r="F85" s="24"/>
      <c r="G85" s="24"/>
    </row>
    <row r="86" spans="2:7" x14ac:dyDescent="0.5">
      <c r="B86" s="10" t="s">
        <v>101</v>
      </c>
      <c r="C86" s="30" t="s">
        <v>16</v>
      </c>
      <c r="D86" s="12" t="s">
        <v>17</v>
      </c>
      <c r="E86" s="10">
        <v>3</v>
      </c>
      <c r="F86" s="24"/>
      <c r="G86" s="24">
        <f t="shared" ref="G86:G87" si="16">E86*F86</f>
        <v>0</v>
      </c>
    </row>
    <row r="87" spans="2:7" x14ac:dyDescent="0.5">
      <c r="B87" s="10" t="s">
        <v>102</v>
      </c>
      <c r="C87" s="30" t="s">
        <v>19</v>
      </c>
      <c r="D87" s="12" t="s">
        <v>17</v>
      </c>
      <c r="E87" s="10">
        <f>E86</f>
        <v>3</v>
      </c>
      <c r="F87" s="24"/>
      <c r="G87" s="24">
        <f t="shared" si="16"/>
        <v>0</v>
      </c>
    </row>
    <row r="88" spans="2:7" ht="38" x14ac:dyDescent="0.5">
      <c r="B88" s="7">
        <v>3.3</v>
      </c>
      <c r="C88" s="29" t="s">
        <v>147</v>
      </c>
      <c r="D88" s="10"/>
      <c r="E88" s="10"/>
      <c r="F88" s="24"/>
      <c r="G88" s="24"/>
    </row>
    <row r="89" spans="2:7" x14ac:dyDescent="0.5">
      <c r="B89" s="10" t="s">
        <v>103</v>
      </c>
      <c r="C89" s="30" t="s">
        <v>24</v>
      </c>
      <c r="D89" s="12" t="s">
        <v>17</v>
      </c>
      <c r="E89" s="10">
        <f>4*3</f>
        <v>12</v>
      </c>
      <c r="F89" s="32"/>
      <c r="G89" s="24">
        <f t="shared" ref="G89:G90" si="17">E89*F89</f>
        <v>0</v>
      </c>
    </row>
    <row r="90" spans="2:7" x14ac:dyDescent="0.5">
      <c r="B90" s="10" t="s">
        <v>104</v>
      </c>
      <c r="C90" s="30" t="s">
        <v>26</v>
      </c>
      <c r="D90" s="12" t="s">
        <v>17</v>
      </c>
      <c r="E90" s="10">
        <f>E89</f>
        <v>12</v>
      </c>
      <c r="F90" s="32"/>
      <c r="G90" s="24">
        <f t="shared" si="17"/>
        <v>0</v>
      </c>
    </row>
    <row r="91" spans="2:7" x14ac:dyDescent="0.5">
      <c r="B91" s="7">
        <v>3.4</v>
      </c>
      <c r="C91" s="31" t="s">
        <v>27</v>
      </c>
      <c r="D91" s="34"/>
      <c r="E91" s="35"/>
      <c r="F91" s="24"/>
      <c r="G91" s="24"/>
    </row>
    <row r="92" spans="2:7" x14ac:dyDescent="0.5">
      <c r="B92" s="10" t="s">
        <v>105</v>
      </c>
      <c r="C92" s="30" t="s">
        <v>28</v>
      </c>
      <c r="D92" s="12" t="s">
        <v>17</v>
      </c>
      <c r="E92" s="10">
        <f>12+1</f>
        <v>13</v>
      </c>
      <c r="F92" s="32"/>
      <c r="G92" s="24">
        <f t="shared" ref="G92:G93" si="18">E92*F92</f>
        <v>0</v>
      </c>
    </row>
    <row r="93" spans="2:7" x14ac:dyDescent="0.5">
      <c r="B93" s="10" t="s">
        <v>106</v>
      </c>
      <c r="C93" s="30" t="s">
        <v>29</v>
      </c>
      <c r="D93" s="12" t="s">
        <v>17</v>
      </c>
      <c r="E93" s="10">
        <f>E92</f>
        <v>13</v>
      </c>
      <c r="F93" s="32"/>
      <c r="G93" s="24">
        <f t="shared" si="18"/>
        <v>0</v>
      </c>
    </row>
    <row r="94" spans="2:7" x14ac:dyDescent="0.5">
      <c r="B94" s="7">
        <v>3.5</v>
      </c>
      <c r="C94" s="29" t="s">
        <v>73</v>
      </c>
      <c r="D94" s="12"/>
      <c r="E94" s="10"/>
      <c r="F94" s="24"/>
      <c r="G94" s="24"/>
    </row>
    <row r="95" spans="2:7" x14ac:dyDescent="0.5">
      <c r="B95" s="10" t="s">
        <v>107</v>
      </c>
      <c r="C95" s="30" t="s">
        <v>74</v>
      </c>
      <c r="D95" s="36" t="s">
        <v>17</v>
      </c>
      <c r="E95" s="10">
        <v>12</v>
      </c>
      <c r="F95" s="32"/>
      <c r="G95" s="24">
        <f t="shared" ref="G95:G96" si="19">E95*F95</f>
        <v>0</v>
      </c>
    </row>
    <row r="96" spans="2:7" x14ac:dyDescent="0.5">
      <c r="B96" s="10" t="s">
        <v>108</v>
      </c>
      <c r="C96" s="30" t="s">
        <v>75</v>
      </c>
      <c r="D96" s="36" t="s">
        <v>17</v>
      </c>
      <c r="E96" s="10">
        <f>E95</f>
        <v>12</v>
      </c>
      <c r="F96" s="32"/>
      <c r="G96" s="24">
        <f t="shared" si="19"/>
        <v>0</v>
      </c>
    </row>
    <row r="97" spans="2:7" x14ac:dyDescent="0.5">
      <c r="B97" s="7">
        <v>3.6</v>
      </c>
      <c r="C97" s="29" t="s">
        <v>93</v>
      </c>
      <c r="D97" s="10"/>
      <c r="E97" s="10"/>
      <c r="F97" s="24"/>
      <c r="G97" s="24"/>
    </row>
    <row r="98" spans="2:7" x14ac:dyDescent="0.5">
      <c r="B98" s="10" t="s">
        <v>109</v>
      </c>
      <c r="C98" s="30" t="s">
        <v>24</v>
      </c>
      <c r="D98" s="12" t="s">
        <v>17</v>
      </c>
      <c r="E98" s="10">
        <v>1</v>
      </c>
      <c r="F98" s="32"/>
      <c r="G98" s="24">
        <f t="shared" ref="G98:G99" si="20">E98*F98</f>
        <v>0</v>
      </c>
    </row>
    <row r="99" spans="2:7" x14ac:dyDescent="0.5">
      <c r="B99" s="10" t="s">
        <v>110</v>
      </c>
      <c r="C99" s="30" t="s">
        <v>36</v>
      </c>
      <c r="D99" s="12" t="s">
        <v>17</v>
      </c>
      <c r="E99" s="10">
        <f>E98</f>
        <v>1</v>
      </c>
      <c r="F99" s="32"/>
      <c r="G99" s="24">
        <f t="shared" si="20"/>
        <v>0</v>
      </c>
    </row>
    <row r="100" spans="2:7" x14ac:dyDescent="0.5">
      <c r="B100" s="7">
        <v>3.7</v>
      </c>
      <c r="C100" s="29" t="s">
        <v>94</v>
      </c>
      <c r="D100" s="10"/>
      <c r="E100" s="10"/>
      <c r="F100" s="24"/>
      <c r="G100" s="24"/>
    </row>
    <row r="101" spans="2:7" x14ac:dyDescent="0.5">
      <c r="B101" s="10" t="s">
        <v>111</v>
      </c>
      <c r="C101" s="30" t="s">
        <v>24</v>
      </c>
      <c r="D101" s="12" t="s">
        <v>17</v>
      </c>
      <c r="E101" s="10">
        <v>1</v>
      </c>
      <c r="F101" s="32"/>
      <c r="G101" s="24">
        <f t="shared" ref="G101:G102" si="21">E101*F101</f>
        <v>0</v>
      </c>
    </row>
    <row r="102" spans="2:7" x14ac:dyDescent="0.5">
      <c r="B102" s="10" t="s">
        <v>112</v>
      </c>
      <c r="C102" s="30" t="s">
        <v>19</v>
      </c>
      <c r="D102" s="12" t="s">
        <v>17</v>
      </c>
      <c r="E102" s="10">
        <f>E101</f>
        <v>1</v>
      </c>
      <c r="F102" s="32"/>
      <c r="G102" s="24">
        <f t="shared" si="21"/>
        <v>0</v>
      </c>
    </row>
    <row r="103" spans="2:7" x14ac:dyDescent="0.5">
      <c r="B103" s="7">
        <v>3.8</v>
      </c>
      <c r="C103" s="29" t="s">
        <v>95</v>
      </c>
      <c r="D103" s="10"/>
      <c r="E103" s="10"/>
      <c r="F103" s="24"/>
      <c r="G103" s="24"/>
    </row>
    <row r="104" spans="2:7" x14ac:dyDescent="0.5">
      <c r="B104" s="10" t="s">
        <v>113</v>
      </c>
      <c r="C104" s="30" t="s">
        <v>24</v>
      </c>
      <c r="D104" s="12" t="s">
        <v>17</v>
      </c>
      <c r="E104" s="10">
        <v>1</v>
      </c>
      <c r="F104" s="32"/>
      <c r="G104" s="24">
        <f t="shared" ref="G104:G105" si="22">E104*F104</f>
        <v>0</v>
      </c>
    </row>
    <row r="105" spans="2:7" x14ac:dyDescent="0.5">
      <c r="B105" s="10" t="s">
        <v>114</v>
      </c>
      <c r="C105" s="30" t="s">
        <v>36</v>
      </c>
      <c r="D105" s="12" t="s">
        <v>17</v>
      </c>
      <c r="E105" s="10">
        <f>E104</f>
        <v>1</v>
      </c>
      <c r="F105" s="32"/>
      <c r="G105" s="24">
        <f t="shared" si="22"/>
        <v>0</v>
      </c>
    </row>
    <row r="106" spans="2:7" x14ac:dyDescent="0.5">
      <c r="B106" s="7">
        <v>3.9</v>
      </c>
      <c r="C106" s="29" t="s">
        <v>156</v>
      </c>
      <c r="D106" s="10"/>
      <c r="E106" s="10"/>
      <c r="F106" s="24"/>
      <c r="G106" s="24"/>
    </row>
    <row r="107" spans="2:7" x14ac:dyDescent="0.5">
      <c r="B107" s="10" t="s">
        <v>115</v>
      </c>
      <c r="C107" s="30" t="s">
        <v>24</v>
      </c>
      <c r="D107" s="12" t="s">
        <v>17</v>
      </c>
      <c r="E107" s="10">
        <v>1</v>
      </c>
      <c r="F107" s="32"/>
      <c r="G107" s="24">
        <f t="shared" ref="G107:G108" si="23">E107*F107</f>
        <v>0</v>
      </c>
    </row>
    <row r="108" spans="2:7" x14ac:dyDescent="0.5">
      <c r="B108" s="10" t="s">
        <v>116</v>
      </c>
      <c r="C108" s="30" t="s">
        <v>36</v>
      </c>
      <c r="D108" s="12" t="s">
        <v>17</v>
      </c>
      <c r="E108" s="10">
        <f>E107</f>
        <v>1</v>
      </c>
      <c r="F108" s="32"/>
      <c r="G108" s="24">
        <f t="shared" si="23"/>
        <v>0</v>
      </c>
    </row>
    <row r="109" spans="2:7" x14ac:dyDescent="0.5">
      <c r="B109" s="53">
        <v>3.1</v>
      </c>
      <c r="C109" s="29" t="s">
        <v>96</v>
      </c>
      <c r="D109" s="10"/>
      <c r="E109" s="10"/>
      <c r="F109" s="24"/>
      <c r="G109" s="24"/>
    </row>
    <row r="110" spans="2:7" x14ac:dyDescent="0.5">
      <c r="B110" s="10" t="s">
        <v>117</v>
      </c>
      <c r="C110" s="30" t="s">
        <v>24</v>
      </c>
      <c r="D110" s="12" t="s">
        <v>17</v>
      </c>
      <c r="E110" s="10">
        <v>2</v>
      </c>
      <c r="F110" s="32"/>
      <c r="G110" s="24">
        <f t="shared" ref="G110:G111" si="24">E110*F110</f>
        <v>0</v>
      </c>
    </row>
    <row r="111" spans="2:7" x14ac:dyDescent="0.5">
      <c r="B111" s="10" t="s">
        <v>118</v>
      </c>
      <c r="C111" s="30" t="s">
        <v>36</v>
      </c>
      <c r="D111" s="12" t="s">
        <v>17</v>
      </c>
      <c r="E111" s="10">
        <f>E110</f>
        <v>2</v>
      </c>
      <c r="F111" s="32"/>
      <c r="G111" s="24">
        <f t="shared" si="24"/>
        <v>0</v>
      </c>
    </row>
    <row r="112" spans="2:7" x14ac:dyDescent="0.5">
      <c r="B112" s="7">
        <v>3.11</v>
      </c>
      <c r="C112" s="29" t="s">
        <v>97</v>
      </c>
      <c r="D112" s="10"/>
      <c r="E112" s="10"/>
      <c r="F112" s="24"/>
      <c r="G112" s="24"/>
    </row>
    <row r="113" spans="2:7" x14ac:dyDescent="0.5">
      <c r="B113" s="10" t="s">
        <v>119</v>
      </c>
      <c r="C113" s="30" t="s">
        <v>24</v>
      </c>
      <c r="D113" s="12" t="s">
        <v>17</v>
      </c>
      <c r="E113" s="10">
        <v>2</v>
      </c>
      <c r="F113" s="32"/>
      <c r="G113" s="24">
        <f t="shared" ref="G113:G114" si="25">E113*F113</f>
        <v>0</v>
      </c>
    </row>
    <row r="114" spans="2:7" x14ac:dyDescent="0.5">
      <c r="B114" s="10" t="s">
        <v>120</v>
      </c>
      <c r="C114" s="30" t="s">
        <v>19</v>
      </c>
      <c r="D114" s="12" t="s">
        <v>17</v>
      </c>
      <c r="E114" s="10">
        <f>E113</f>
        <v>2</v>
      </c>
      <c r="F114" s="32"/>
      <c r="G114" s="24">
        <f t="shared" si="25"/>
        <v>0</v>
      </c>
    </row>
    <row r="115" spans="2:7" x14ac:dyDescent="0.5">
      <c r="B115" s="7">
        <v>3.12</v>
      </c>
      <c r="C115" s="29" t="s">
        <v>155</v>
      </c>
      <c r="D115" s="10"/>
      <c r="E115" s="10"/>
      <c r="F115" s="24"/>
      <c r="G115" s="24"/>
    </row>
    <row r="116" spans="2:7" x14ac:dyDescent="0.5">
      <c r="B116" s="10" t="s">
        <v>121</v>
      </c>
      <c r="C116" s="30" t="s">
        <v>24</v>
      </c>
      <c r="D116" s="12" t="s">
        <v>17</v>
      </c>
      <c r="E116" s="10">
        <v>2</v>
      </c>
      <c r="F116" s="32"/>
      <c r="G116" s="24">
        <f t="shared" ref="G116:G117" si="26">E116*F116</f>
        <v>0</v>
      </c>
    </row>
    <row r="117" spans="2:7" x14ac:dyDescent="0.5">
      <c r="B117" s="10" t="s">
        <v>122</v>
      </c>
      <c r="C117" s="30" t="s">
        <v>36</v>
      </c>
      <c r="D117" s="12" t="s">
        <v>17</v>
      </c>
      <c r="E117" s="10">
        <f>E116</f>
        <v>2</v>
      </c>
      <c r="F117" s="32"/>
      <c r="G117" s="24">
        <f t="shared" si="26"/>
        <v>0</v>
      </c>
    </row>
    <row r="118" spans="2:7" x14ac:dyDescent="0.5">
      <c r="B118" s="7">
        <v>3.13</v>
      </c>
      <c r="C118" s="29" t="s">
        <v>99</v>
      </c>
      <c r="D118" s="10"/>
      <c r="E118" s="10"/>
      <c r="F118" s="24"/>
      <c r="G118" s="24"/>
    </row>
    <row r="119" spans="2:7" x14ac:dyDescent="0.5">
      <c r="B119" s="10" t="s">
        <v>123</v>
      </c>
      <c r="C119" s="30" t="s">
        <v>98</v>
      </c>
      <c r="D119" s="12" t="s">
        <v>17</v>
      </c>
      <c r="E119" s="10">
        <v>1</v>
      </c>
      <c r="F119" s="32"/>
      <c r="G119" s="24">
        <f t="shared" ref="G119:G120" si="27">E119*F119</f>
        <v>0</v>
      </c>
    </row>
    <row r="120" spans="2:7" x14ac:dyDescent="0.5">
      <c r="B120" s="10" t="s">
        <v>124</v>
      </c>
      <c r="C120" s="30" t="s">
        <v>36</v>
      </c>
      <c r="D120" s="12" t="s">
        <v>17</v>
      </c>
      <c r="E120" s="10">
        <f>E119</f>
        <v>1</v>
      </c>
      <c r="F120" s="32"/>
      <c r="G120" s="24">
        <f t="shared" si="27"/>
        <v>0</v>
      </c>
    </row>
    <row r="121" spans="2:7" x14ac:dyDescent="0.5">
      <c r="B121" s="7">
        <v>3.14</v>
      </c>
      <c r="C121" s="29" t="s">
        <v>88</v>
      </c>
      <c r="D121" s="10"/>
      <c r="E121" s="10"/>
      <c r="F121" s="24"/>
      <c r="G121" s="24"/>
    </row>
    <row r="122" spans="2:7" x14ac:dyDescent="0.5">
      <c r="B122" s="10" t="s">
        <v>144</v>
      </c>
      <c r="C122" s="30" t="s">
        <v>89</v>
      </c>
      <c r="D122" s="12" t="s">
        <v>17</v>
      </c>
      <c r="E122" s="10">
        <v>1</v>
      </c>
      <c r="F122" s="32"/>
      <c r="G122" s="24">
        <f t="shared" ref="G122" si="28">E122*F122</f>
        <v>0</v>
      </c>
    </row>
    <row r="123" spans="2:7" x14ac:dyDescent="0.5">
      <c r="B123" s="10" t="s">
        <v>145</v>
      </c>
      <c r="C123" s="30" t="s">
        <v>100</v>
      </c>
      <c r="D123" s="12" t="s">
        <v>17</v>
      </c>
      <c r="E123" s="10">
        <v>1</v>
      </c>
      <c r="F123" s="32"/>
      <c r="G123" s="24">
        <f t="shared" ref="G123" si="29">E123*F123</f>
        <v>0</v>
      </c>
    </row>
    <row r="124" spans="2:7" x14ac:dyDescent="0.5">
      <c r="B124" s="10"/>
      <c r="C124" s="33"/>
      <c r="D124" s="12"/>
      <c r="E124" s="10"/>
      <c r="F124" s="24"/>
      <c r="G124" s="24"/>
    </row>
    <row r="125" spans="2:7" x14ac:dyDescent="0.5">
      <c r="B125" s="7">
        <v>4</v>
      </c>
      <c r="C125" s="28" t="s">
        <v>125</v>
      </c>
      <c r="D125" s="12"/>
      <c r="E125" s="10"/>
      <c r="F125" s="24"/>
      <c r="G125" s="24"/>
    </row>
    <row r="126" spans="2:7" x14ac:dyDescent="0.5">
      <c r="B126" s="7">
        <v>4.0999999999999996</v>
      </c>
      <c r="C126" s="29" t="s">
        <v>155</v>
      </c>
      <c r="D126" s="10"/>
      <c r="E126" s="10"/>
      <c r="F126" s="24"/>
      <c r="G126" s="24"/>
    </row>
    <row r="127" spans="2:7" x14ac:dyDescent="0.5">
      <c r="B127" s="10" t="s">
        <v>126</v>
      </c>
      <c r="C127" s="30" t="s">
        <v>24</v>
      </c>
      <c r="D127" s="12" t="s">
        <v>17</v>
      </c>
      <c r="E127" s="10">
        <v>1</v>
      </c>
      <c r="F127" s="32"/>
      <c r="G127" s="24">
        <f t="shared" ref="G127:G128" si="30">E127*F127</f>
        <v>0</v>
      </c>
    </row>
    <row r="128" spans="2:7" x14ac:dyDescent="0.5">
      <c r="B128" s="10" t="s">
        <v>127</v>
      </c>
      <c r="C128" s="30" t="s">
        <v>36</v>
      </c>
      <c r="D128" s="12" t="s">
        <v>17</v>
      </c>
      <c r="E128" s="10">
        <f>E127</f>
        <v>1</v>
      </c>
      <c r="F128" s="32"/>
      <c r="G128" s="24">
        <f t="shared" si="30"/>
        <v>0</v>
      </c>
    </row>
    <row r="129" spans="2:7" x14ac:dyDescent="0.5">
      <c r="B129" s="7">
        <v>4.2</v>
      </c>
      <c r="C129" s="29" t="s">
        <v>88</v>
      </c>
      <c r="D129" s="10"/>
      <c r="E129" s="10"/>
      <c r="F129" s="24"/>
      <c r="G129" s="24"/>
    </row>
    <row r="130" spans="2:7" x14ac:dyDescent="0.5">
      <c r="B130" s="10" t="s">
        <v>128</v>
      </c>
      <c r="C130" s="30" t="s">
        <v>89</v>
      </c>
      <c r="D130" s="12" t="s">
        <v>17</v>
      </c>
      <c r="E130" s="10">
        <v>1</v>
      </c>
      <c r="F130" s="32"/>
      <c r="G130" s="24">
        <f t="shared" ref="G130" si="31">E130*F130</f>
        <v>0</v>
      </c>
    </row>
    <row r="131" spans="2:7" x14ac:dyDescent="0.5">
      <c r="B131" s="10"/>
      <c r="C131" s="33"/>
      <c r="D131" s="12"/>
      <c r="E131" s="10"/>
      <c r="F131" s="24"/>
      <c r="G131" s="24"/>
    </row>
    <row r="132" spans="2:7" x14ac:dyDescent="0.5">
      <c r="B132" s="7">
        <v>5</v>
      </c>
      <c r="C132" s="28" t="s">
        <v>129</v>
      </c>
      <c r="D132" s="12"/>
      <c r="E132" s="10"/>
      <c r="F132" s="24"/>
      <c r="G132" s="24"/>
    </row>
    <row r="133" spans="2:7" x14ac:dyDescent="0.5">
      <c r="B133" s="7">
        <v>5.0999999999999996</v>
      </c>
      <c r="C133" s="29" t="s">
        <v>95</v>
      </c>
      <c r="D133" s="10"/>
      <c r="E133" s="10"/>
      <c r="F133" s="24"/>
      <c r="G133" s="24"/>
    </row>
    <row r="134" spans="2:7" x14ac:dyDescent="0.5">
      <c r="B134" s="10" t="s">
        <v>131</v>
      </c>
      <c r="C134" s="30" t="s">
        <v>24</v>
      </c>
      <c r="D134" s="12" t="s">
        <v>17</v>
      </c>
      <c r="E134" s="10">
        <v>1</v>
      </c>
      <c r="F134" s="32"/>
      <c r="G134" s="24">
        <f t="shared" ref="G134:G135" si="32">E134*F134</f>
        <v>0</v>
      </c>
    </row>
    <row r="135" spans="2:7" x14ac:dyDescent="0.5">
      <c r="B135" s="10" t="s">
        <v>132</v>
      </c>
      <c r="C135" s="30" t="s">
        <v>36</v>
      </c>
      <c r="D135" s="12" t="s">
        <v>17</v>
      </c>
      <c r="E135" s="10">
        <f>E134</f>
        <v>1</v>
      </c>
      <c r="F135" s="32"/>
      <c r="G135" s="24">
        <f t="shared" si="32"/>
        <v>0</v>
      </c>
    </row>
    <row r="136" spans="2:7" x14ac:dyDescent="0.5">
      <c r="B136" s="7">
        <v>5.2</v>
      </c>
      <c r="C136" s="29" t="s">
        <v>156</v>
      </c>
      <c r="D136" s="10"/>
      <c r="E136" s="10"/>
      <c r="F136" s="24"/>
      <c r="G136" s="24"/>
    </row>
    <row r="137" spans="2:7" x14ac:dyDescent="0.5">
      <c r="B137" s="10" t="s">
        <v>133</v>
      </c>
      <c r="C137" s="30" t="s">
        <v>24</v>
      </c>
      <c r="D137" s="12" t="s">
        <v>17</v>
      </c>
      <c r="E137" s="10">
        <v>1</v>
      </c>
      <c r="F137" s="32"/>
      <c r="G137" s="24">
        <f t="shared" ref="G137:G138" si="33">E137*F137</f>
        <v>0</v>
      </c>
    </row>
    <row r="138" spans="2:7" x14ac:dyDescent="0.5">
      <c r="B138" s="10" t="s">
        <v>134</v>
      </c>
      <c r="C138" s="30" t="s">
        <v>36</v>
      </c>
      <c r="D138" s="12" t="s">
        <v>17</v>
      </c>
      <c r="E138" s="10">
        <f>E137</f>
        <v>1</v>
      </c>
      <c r="F138" s="32"/>
      <c r="G138" s="24">
        <f t="shared" si="33"/>
        <v>0</v>
      </c>
    </row>
    <row r="139" spans="2:7" x14ac:dyDescent="0.5">
      <c r="B139" s="7">
        <v>5.3</v>
      </c>
      <c r="C139" s="29" t="s">
        <v>138</v>
      </c>
      <c r="D139" s="10"/>
      <c r="E139" s="10"/>
      <c r="F139" s="24"/>
      <c r="G139" s="24"/>
    </row>
    <row r="140" spans="2:7" x14ac:dyDescent="0.5">
      <c r="B140" s="10" t="s">
        <v>135</v>
      </c>
      <c r="C140" s="30" t="s">
        <v>24</v>
      </c>
      <c r="D140" s="12" t="s">
        <v>17</v>
      </c>
      <c r="E140" s="10">
        <v>1</v>
      </c>
      <c r="F140" s="32"/>
      <c r="G140" s="24">
        <f t="shared" ref="G140:G141" si="34">E140*F140</f>
        <v>0</v>
      </c>
    </row>
    <row r="141" spans="2:7" x14ac:dyDescent="0.5">
      <c r="B141" s="10" t="s">
        <v>136</v>
      </c>
      <c r="C141" s="30" t="s">
        <v>19</v>
      </c>
      <c r="D141" s="12" t="s">
        <v>17</v>
      </c>
      <c r="E141" s="10">
        <f>E140</f>
        <v>1</v>
      </c>
      <c r="F141" s="32"/>
      <c r="G141" s="24">
        <f t="shared" si="34"/>
        <v>0</v>
      </c>
    </row>
    <row r="142" spans="2:7" x14ac:dyDescent="0.5">
      <c r="B142" s="7">
        <v>5.4</v>
      </c>
      <c r="C142" s="29" t="s">
        <v>139</v>
      </c>
      <c r="D142" s="10"/>
      <c r="E142" s="10"/>
      <c r="F142" s="24"/>
      <c r="G142" s="24"/>
    </row>
    <row r="143" spans="2:7" x14ac:dyDescent="0.5">
      <c r="B143" s="10" t="s">
        <v>137</v>
      </c>
      <c r="C143" s="30" t="s">
        <v>140</v>
      </c>
      <c r="D143" s="12" t="s">
        <v>17</v>
      </c>
      <c r="E143" s="10">
        <v>1</v>
      </c>
      <c r="F143" s="32"/>
      <c r="G143" s="24">
        <f t="shared" ref="G143" si="35">E143*F143</f>
        <v>0</v>
      </c>
    </row>
    <row r="144" spans="2:7" x14ac:dyDescent="0.5">
      <c r="B144" s="7">
        <v>5.5</v>
      </c>
      <c r="C144" s="29" t="s">
        <v>88</v>
      </c>
      <c r="D144" s="10"/>
      <c r="E144" s="10"/>
      <c r="F144" s="24"/>
      <c r="G144" s="24"/>
    </row>
    <row r="145" spans="2:7" x14ac:dyDescent="0.5">
      <c r="B145" s="10" t="s">
        <v>141</v>
      </c>
      <c r="C145" s="30" t="s">
        <v>130</v>
      </c>
      <c r="D145" s="12" t="s">
        <v>17</v>
      </c>
      <c r="E145" s="10">
        <v>1</v>
      </c>
      <c r="F145" s="32"/>
      <c r="G145" s="24">
        <f t="shared" ref="G145" si="36">E145*F145</f>
        <v>0</v>
      </c>
    </row>
    <row r="146" spans="2:7" x14ac:dyDescent="0.5">
      <c r="B146" s="10"/>
      <c r="C146" s="33"/>
      <c r="D146" s="12"/>
      <c r="E146" s="10"/>
      <c r="F146" s="24"/>
      <c r="G146" s="24"/>
    </row>
    <row r="147" spans="2:7" x14ac:dyDescent="0.5">
      <c r="B147" s="7">
        <v>6</v>
      </c>
      <c r="C147" s="28" t="s">
        <v>33</v>
      </c>
      <c r="D147" s="10"/>
      <c r="E147" s="10"/>
      <c r="F147" s="24"/>
      <c r="G147" s="24"/>
    </row>
    <row r="148" spans="2:7" x14ac:dyDescent="0.5">
      <c r="B148" s="10">
        <v>6.1</v>
      </c>
      <c r="C148" s="11" t="s">
        <v>34</v>
      </c>
      <c r="D148" s="10" t="s">
        <v>10</v>
      </c>
      <c r="E148" s="10">
        <v>1</v>
      </c>
      <c r="F148" s="24"/>
      <c r="G148" s="24">
        <f>E148*F148</f>
        <v>0</v>
      </c>
    </row>
    <row r="149" spans="2:7" x14ac:dyDescent="0.5">
      <c r="B149" s="10"/>
      <c r="C149" s="30"/>
      <c r="D149" s="12"/>
      <c r="E149" s="10"/>
      <c r="F149" s="24"/>
      <c r="G149" s="24"/>
    </row>
    <row r="150" spans="2:7" x14ac:dyDescent="0.5">
      <c r="B150" s="14">
        <v>7</v>
      </c>
      <c r="C150" s="15" t="s">
        <v>14</v>
      </c>
      <c r="D150" s="16"/>
      <c r="E150" s="16"/>
      <c r="F150" s="17"/>
      <c r="G150" s="18">
        <f>SUM(G46:G149)</f>
        <v>0</v>
      </c>
    </row>
    <row r="152" spans="2:7" ht="17.7" x14ac:dyDescent="0.5">
      <c r="B152" s="55" t="s">
        <v>142</v>
      </c>
      <c r="C152" s="55"/>
      <c r="D152" s="55"/>
      <c r="E152" s="55"/>
      <c r="F152" s="55"/>
      <c r="G152" s="55"/>
    </row>
    <row r="153" spans="2:7" ht="17.7" x14ac:dyDescent="0.5">
      <c r="B153" s="4"/>
      <c r="C153" s="5"/>
      <c r="D153" s="6"/>
      <c r="E153" s="54" t="str">
        <f>E$4</f>
        <v>Tendered rates</v>
      </c>
      <c r="F153" s="54"/>
      <c r="G153" s="54"/>
    </row>
    <row r="154" spans="2:7" ht="25.35" x14ac:dyDescent="0.5">
      <c r="B154" s="7" t="s">
        <v>2</v>
      </c>
      <c r="C154" s="7" t="s">
        <v>3</v>
      </c>
      <c r="D154" s="7" t="s">
        <v>4</v>
      </c>
      <c r="E154" s="7" t="s">
        <v>5</v>
      </c>
      <c r="F154" s="8" t="s">
        <v>6</v>
      </c>
      <c r="G154" s="8" t="s">
        <v>7</v>
      </c>
    </row>
    <row r="155" spans="2:7" x14ac:dyDescent="0.5">
      <c r="B155" s="7">
        <v>1</v>
      </c>
      <c r="C155" s="38" t="s">
        <v>38</v>
      </c>
      <c r="D155" s="23"/>
      <c r="E155" s="10"/>
      <c r="F155" s="24"/>
      <c r="G155" s="24"/>
    </row>
    <row r="156" spans="2:7" x14ac:dyDescent="0.5">
      <c r="B156" s="10">
        <v>1.1000000000000001</v>
      </c>
      <c r="C156" s="39" t="s">
        <v>39</v>
      </c>
      <c r="D156" s="23" t="s">
        <v>40</v>
      </c>
      <c r="E156" s="10">
        <f>E57+E89</f>
        <v>24</v>
      </c>
      <c r="F156" s="32"/>
      <c r="G156" s="24">
        <f t="shared" ref="G156:G158" si="37">E156*F156</f>
        <v>0</v>
      </c>
    </row>
    <row r="157" spans="2:7" x14ac:dyDescent="0.5">
      <c r="B157" s="10">
        <v>1.2</v>
      </c>
      <c r="C157" s="39" t="s">
        <v>41</v>
      </c>
      <c r="D157" s="23" t="s">
        <v>40</v>
      </c>
      <c r="E157" s="10">
        <f>E156</f>
        <v>24</v>
      </c>
      <c r="F157" s="32"/>
      <c r="G157" s="24">
        <f t="shared" si="37"/>
        <v>0</v>
      </c>
    </row>
    <row r="158" spans="2:7" x14ac:dyDescent="0.5">
      <c r="B158" s="10">
        <v>1.3</v>
      </c>
      <c r="C158" s="39" t="s">
        <v>51</v>
      </c>
      <c r="D158" s="23" t="s">
        <v>10</v>
      </c>
      <c r="E158" s="10">
        <v>1</v>
      </c>
      <c r="F158" s="32"/>
      <c r="G158" s="24">
        <f t="shared" si="37"/>
        <v>0</v>
      </c>
    </row>
    <row r="159" spans="2:7" x14ac:dyDescent="0.5">
      <c r="B159" s="10">
        <v>1.4</v>
      </c>
      <c r="C159" s="39" t="s">
        <v>148</v>
      </c>
      <c r="D159" s="23" t="s">
        <v>10</v>
      </c>
      <c r="E159" s="10">
        <v>1</v>
      </c>
      <c r="F159" s="32"/>
      <c r="G159" s="24">
        <f t="shared" ref="G159" si="38">E159*F159</f>
        <v>0</v>
      </c>
    </row>
    <row r="160" spans="2:7" x14ac:dyDescent="0.5">
      <c r="B160" s="10"/>
      <c r="C160" s="37"/>
      <c r="D160" s="10"/>
      <c r="E160" s="10"/>
      <c r="F160" s="24"/>
      <c r="G160" s="24"/>
    </row>
    <row r="161" spans="2:7" x14ac:dyDescent="0.5">
      <c r="B161" s="7">
        <v>2</v>
      </c>
      <c r="C161" s="38" t="s">
        <v>42</v>
      </c>
      <c r="D161" s="10"/>
      <c r="E161" s="10"/>
      <c r="F161" s="24"/>
      <c r="G161" s="24"/>
    </row>
    <row r="162" spans="2:7" x14ac:dyDescent="0.5">
      <c r="B162" s="10">
        <v>2.1</v>
      </c>
      <c r="C162" s="33" t="s">
        <v>43</v>
      </c>
      <c r="D162" s="10" t="s">
        <v>10</v>
      </c>
      <c r="E162" s="13">
        <v>1</v>
      </c>
      <c r="F162" s="32"/>
      <c r="G162" s="24">
        <f>E162*F162</f>
        <v>0</v>
      </c>
    </row>
    <row r="163" spans="2:7" x14ac:dyDescent="0.5">
      <c r="B163" s="10"/>
      <c r="C163" s="33"/>
      <c r="D163" s="10"/>
      <c r="E163" s="40"/>
      <c r="F163" s="24"/>
      <c r="G163" s="24"/>
    </row>
    <row r="164" spans="2:7" x14ac:dyDescent="0.5">
      <c r="B164" s="7">
        <v>3</v>
      </c>
      <c r="C164" s="38" t="s">
        <v>44</v>
      </c>
      <c r="D164" s="10"/>
      <c r="E164" s="40"/>
      <c r="F164" s="24"/>
      <c r="G164" s="24"/>
    </row>
    <row r="165" spans="2:7" x14ac:dyDescent="0.5">
      <c r="B165" s="10">
        <v>3.1</v>
      </c>
      <c r="C165" s="30" t="s">
        <v>151</v>
      </c>
      <c r="D165" s="23" t="s">
        <v>40</v>
      </c>
      <c r="E165" s="13">
        <v>1</v>
      </c>
      <c r="F165" s="32"/>
      <c r="G165" s="24">
        <f t="shared" ref="G165:G169" si="39">E165*F165</f>
        <v>0</v>
      </c>
    </row>
    <row r="166" spans="2:7" x14ac:dyDescent="0.5">
      <c r="B166" s="10">
        <v>3.2</v>
      </c>
      <c r="C166" s="30" t="s">
        <v>152</v>
      </c>
      <c r="D166" s="23" t="s">
        <v>40</v>
      </c>
      <c r="E166" s="13">
        <v>1</v>
      </c>
      <c r="F166" s="32"/>
      <c r="G166" s="24">
        <f t="shared" si="39"/>
        <v>0</v>
      </c>
    </row>
    <row r="167" spans="2:7" x14ac:dyDescent="0.5">
      <c r="B167" s="10">
        <v>3.3</v>
      </c>
      <c r="C167" s="30" t="s">
        <v>153</v>
      </c>
      <c r="D167" s="23" t="s">
        <v>40</v>
      </c>
      <c r="E167" s="13">
        <v>1</v>
      </c>
      <c r="F167" s="32"/>
      <c r="G167" s="24">
        <f t="shared" si="39"/>
        <v>0</v>
      </c>
    </row>
    <row r="168" spans="2:7" x14ac:dyDescent="0.5">
      <c r="B168" s="10">
        <v>3.4</v>
      </c>
      <c r="C168" s="30" t="s">
        <v>154</v>
      </c>
      <c r="D168" s="23" t="s">
        <v>40</v>
      </c>
      <c r="E168" s="13">
        <v>1</v>
      </c>
      <c r="F168" s="32"/>
      <c r="G168" s="24">
        <f t="shared" ref="G168" si="40">E168*F168</f>
        <v>0</v>
      </c>
    </row>
    <row r="169" spans="2:7" x14ac:dyDescent="0.5">
      <c r="B169" s="10">
        <v>3.5</v>
      </c>
      <c r="C169" s="30" t="s">
        <v>45</v>
      </c>
      <c r="D169" s="23" t="s">
        <v>40</v>
      </c>
      <c r="E169" s="13">
        <v>1</v>
      </c>
      <c r="F169" s="32"/>
      <c r="G169" s="24">
        <f t="shared" si="39"/>
        <v>0</v>
      </c>
    </row>
    <row r="170" spans="2:7" x14ac:dyDescent="0.5">
      <c r="B170" s="10"/>
      <c r="C170" s="30"/>
      <c r="D170" s="10"/>
      <c r="E170" s="10"/>
      <c r="F170" s="24"/>
      <c r="G170" s="24"/>
    </row>
    <row r="171" spans="2:7" x14ac:dyDescent="0.5">
      <c r="B171" s="14">
        <v>4</v>
      </c>
      <c r="C171" s="15" t="s">
        <v>63</v>
      </c>
      <c r="D171" s="16"/>
      <c r="E171" s="16"/>
      <c r="F171" s="17"/>
      <c r="G171" s="18">
        <f>SUM(G155:G170)</f>
        <v>0</v>
      </c>
    </row>
    <row r="173" spans="2:7" ht="17.7" x14ac:dyDescent="0.5">
      <c r="B173" s="55" t="s">
        <v>143</v>
      </c>
      <c r="C173" s="55"/>
      <c r="D173" s="55"/>
      <c r="E173" s="55"/>
      <c r="F173" s="55"/>
      <c r="G173" s="55"/>
    </row>
    <row r="174" spans="2:7" ht="17.7" x14ac:dyDescent="0.5">
      <c r="B174" s="4"/>
      <c r="C174" s="5"/>
      <c r="D174" s="6"/>
      <c r="E174" s="54" t="str">
        <f>E$4</f>
        <v>Tendered rates</v>
      </c>
      <c r="F174" s="54"/>
      <c r="G174" s="54"/>
    </row>
    <row r="175" spans="2:7" ht="25.35" x14ac:dyDescent="0.5">
      <c r="B175" s="7" t="s">
        <v>2</v>
      </c>
      <c r="C175" s="7" t="s">
        <v>3</v>
      </c>
      <c r="D175" s="7" t="s">
        <v>4</v>
      </c>
      <c r="E175" s="7" t="s">
        <v>5</v>
      </c>
      <c r="F175" s="8" t="s">
        <v>6</v>
      </c>
      <c r="G175" s="8" t="s">
        <v>7</v>
      </c>
    </row>
    <row r="176" spans="2:7" x14ac:dyDescent="0.5">
      <c r="B176" s="51">
        <v>1</v>
      </c>
      <c r="C176" s="37" t="str">
        <f>B3</f>
        <v>SECTION A: PRELIMINARY AND GENERAL</v>
      </c>
      <c r="D176" s="44"/>
      <c r="E176" s="44"/>
      <c r="F176" s="46"/>
      <c r="G176" s="45">
        <f>G11</f>
        <v>0</v>
      </c>
    </row>
    <row r="177" spans="2:7" x14ac:dyDescent="0.5">
      <c r="B177" s="51">
        <v>2</v>
      </c>
      <c r="C177" s="37" t="str">
        <f>B13</f>
        <v>SECTION B: OLD MUTUAL CONTROL ROOM HEAD-END INSTALLATION</v>
      </c>
      <c r="D177" s="37"/>
      <c r="E177" s="37"/>
      <c r="F177" s="45"/>
      <c r="G177" s="45">
        <f>G41</f>
        <v>0</v>
      </c>
    </row>
    <row r="178" spans="2:7" x14ac:dyDescent="0.5">
      <c r="B178" s="51">
        <v>3</v>
      </c>
      <c r="C178" s="37" t="str">
        <f>B43</f>
        <v>SECTION C: FIELD INSTALLATIONS</v>
      </c>
      <c r="D178" s="37"/>
      <c r="E178" s="37"/>
      <c r="F178" s="45"/>
      <c r="G178" s="45">
        <f>G150</f>
        <v>0</v>
      </c>
    </row>
    <row r="179" spans="2:7" x14ac:dyDescent="0.5">
      <c r="B179" s="51">
        <v>4</v>
      </c>
      <c r="C179" s="37" t="str">
        <f>B152</f>
        <v>SECTION D: TESTING, COMMISSIONING AND HANDING OVER</v>
      </c>
      <c r="D179" s="37"/>
      <c r="E179" s="37"/>
      <c r="F179" s="45"/>
      <c r="G179" s="45">
        <f>G171</f>
        <v>0</v>
      </c>
    </row>
    <row r="180" spans="2:7" x14ac:dyDescent="0.5">
      <c r="B180" s="43">
        <v>5</v>
      </c>
      <c r="C180" s="44" t="s">
        <v>46</v>
      </c>
      <c r="D180" s="37"/>
      <c r="E180" s="37"/>
      <c r="F180" s="45"/>
      <c r="G180" s="46">
        <f>SUM(G176:G179)</f>
        <v>0</v>
      </c>
    </row>
    <row r="181" spans="2:7" x14ac:dyDescent="0.5">
      <c r="B181" s="41">
        <v>6</v>
      </c>
      <c r="C181" s="42" t="s">
        <v>47</v>
      </c>
      <c r="D181" s="42"/>
      <c r="E181" s="47">
        <v>0.1</v>
      </c>
      <c r="F181" s="52"/>
      <c r="G181" s="52">
        <f>G180*E181</f>
        <v>0</v>
      </c>
    </row>
    <row r="182" spans="2:7" x14ac:dyDescent="0.5">
      <c r="B182" s="43">
        <v>7</v>
      </c>
      <c r="C182" s="44" t="s">
        <v>48</v>
      </c>
      <c r="D182" s="37"/>
      <c r="E182" s="10"/>
      <c r="F182" s="48"/>
      <c r="G182" s="46">
        <f>G180+G181</f>
        <v>0</v>
      </c>
    </row>
    <row r="183" spans="2:7" x14ac:dyDescent="0.5">
      <c r="B183" s="41">
        <v>8</v>
      </c>
      <c r="C183" s="42" t="s">
        <v>49</v>
      </c>
      <c r="D183" s="42"/>
      <c r="E183" s="47">
        <v>0.15</v>
      </c>
      <c r="F183" s="49"/>
      <c r="G183" s="49">
        <f>G182*E183</f>
        <v>0</v>
      </c>
    </row>
    <row r="184" spans="2:7" x14ac:dyDescent="0.5">
      <c r="B184" s="43">
        <v>9</v>
      </c>
      <c r="C184" s="44" t="s">
        <v>50</v>
      </c>
      <c r="D184" s="37"/>
      <c r="E184" s="37"/>
      <c r="F184" s="48"/>
      <c r="G184" s="50">
        <f>G182+G183</f>
        <v>0</v>
      </c>
    </row>
  </sheetData>
  <mergeCells count="11">
    <mergeCell ref="E153:G153"/>
    <mergeCell ref="B173:G173"/>
    <mergeCell ref="E174:G174"/>
    <mergeCell ref="B1:G1"/>
    <mergeCell ref="B3:G3"/>
    <mergeCell ref="E4:G4"/>
    <mergeCell ref="B13:G13"/>
    <mergeCell ref="E14:G14"/>
    <mergeCell ref="B152:G152"/>
    <mergeCell ref="B43:G43"/>
    <mergeCell ref="E44:G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</dc:creator>
  <cp:lastModifiedBy>Johan Badenhorst @ TTA</cp:lastModifiedBy>
  <dcterms:created xsi:type="dcterms:W3CDTF">2015-06-05T18:17:20Z</dcterms:created>
  <dcterms:modified xsi:type="dcterms:W3CDTF">2026-05-31T19:35:37Z</dcterms:modified>
</cp:coreProperties>
</file>